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795" activeTab="1"/>
  </bookViews>
  <sheets>
    <sheet name="Orçamento" sheetId="4" r:id="rId1"/>
    <sheet name="CRONOGRAMA FUNDAM" sheetId="5" r:id="rId2"/>
    <sheet name="Plan1" sheetId="1" r:id="rId3"/>
    <sheet name="Plan2" sheetId="2" r:id="rId4"/>
    <sheet name="Plan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'CRONOGRAMA FUNDAM'!$A$1:$P$28</definedName>
    <definedName name="_xlnm.Print_Area" localSheetId="0">Orçamento!$A$1:$F$30</definedName>
  </definedNames>
  <calcPr calcId="125725"/>
</workbook>
</file>

<file path=xl/calcChain.xml><?xml version="1.0" encoding="utf-8"?>
<calcChain xmlns="http://schemas.openxmlformats.org/spreadsheetml/2006/main">
  <c r="J15" i="4"/>
  <c r="E19"/>
  <c r="F18" s="1"/>
  <c r="A17" i="5"/>
  <c r="B17"/>
  <c r="O17"/>
  <c r="G17" s="1"/>
  <c r="O6"/>
  <c r="R12"/>
  <c r="R13"/>
  <c r="R14"/>
  <c r="R15"/>
  <c r="R16"/>
  <c r="O12"/>
  <c r="E12" s="1"/>
  <c r="O13"/>
  <c r="E13" s="1"/>
  <c r="O14"/>
  <c r="E14" s="1"/>
  <c r="O15"/>
  <c r="M15" s="1"/>
  <c r="O16"/>
  <c r="E16" s="1"/>
  <c r="O11"/>
  <c r="K11" s="1"/>
  <c r="A12"/>
  <c r="A13"/>
  <c r="A14"/>
  <c r="A15"/>
  <c r="A16"/>
  <c r="A11"/>
  <c r="B16"/>
  <c r="B15"/>
  <c r="B14"/>
  <c r="B13"/>
  <c r="B12"/>
  <c r="B11"/>
  <c r="E24"/>
  <c r="A23"/>
  <c r="E22"/>
  <c r="R11"/>
  <c r="B10"/>
  <c r="A10"/>
  <c r="D4"/>
  <c r="A21" i="4"/>
  <c r="A4"/>
  <c r="M17" i="5" l="1"/>
  <c r="O10"/>
  <c r="I17"/>
  <c r="K17"/>
  <c r="E17"/>
  <c r="K12"/>
  <c r="K16"/>
  <c r="E15"/>
  <c r="G15"/>
  <c r="G13"/>
  <c r="I11"/>
  <c r="I16"/>
  <c r="I14"/>
  <c r="I12"/>
  <c r="K15"/>
  <c r="K13"/>
  <c r="M11"/>
  <c r="M16"/>
  <c r="M14"/>
  <c r="M12"/>
  <c r="G11"/>
  <c r="G16"/>
  <c r="G14"/>
  <c r="G12"/>
  <c r="I15"/>
  <c r="I13"/>
  <c r="K14"/>
  <c r="M13"/>
  <c r="E11"/>
  <c r="F16" i="4"/>
  <c r="F15"/>
  <c r="F14"/>
  <c r="F13"/>
  <c r="F17"/>
  <c r="F12"/>
  <c r="E10" i="5" l="1"/>
  <c r="K10"/>
  <c r="K18" s="1"/>
  <c r="G10"/>
  <c r="G18" s="1"/>
  <c r="M10"/>
  <c r="M18" s="1"/>
  <c r="I10"/>
  <c r="I18" s="1"/>
  <c r="F19" i="4"/>
  <c r="E18" i="5"/>
  <c r="E19" l="1"/>
  <c r="G19" l="1"/>
  <c r="I19" s="1"/>
  <c r="K19" s="1"/>
  <c r="M19" s="1"/>
  <c r="H10"/>
  <c r="F10"/>
  <c r="N10"/>
  <c r="L10"/>
  <c r="J10"/>
  <c r="O18"/>
  <c r="P17" s="1"/>
  <c r="P12" l="1"/>
  <c r="J18"/>
  <c r="P10"/>
  <c r="P18" s="1"/>
  <c r="P14"/>
  <c r="P11"/>
  <c r="N18"/>
  <c r="F18"/>
  <c r="L18"/>
  <c r="P15"/>
  <c r="H18"/>
  <c r="P16"/>
  <c r="P13"/>
  <c r="F19" l="1"/>
  <c r="H19" s="1"/>
  <c r="J19" s="1"/>
  <c r="L19" s="1"/>
  <c r="N19" s="1"/>
  <c r="R18"/>
</calcChain>
</file>

<file path=xl/sharedStrings.xml><?xml version="1.0" encoding="utf-8"?>
<sst xmlns="http://schemas.openxmlformats.org/spreadsheetml/2006/main" count="76" uniqueCount="61">
  <si>
    <t>Estado de Santa Catarina</t>
  </si>
  <si>
    <t>PROJETO:</t>
  </si>
  <si>
    <t>DATA:</t>
  </si>
  <si>
    <t>LOCALIZAÇÃO:</t>
  </si>
  <si>
    <t>CARACTERÍSTICAS:</t>
  </si>
  <si>
    <t>ITEM</t>
  </si>
  <si>
    <t>DISCRIMINAÇÃO</t>
  </si>
  <si>
    <t>CUSTO SERVIÇO</t>
  </si>
  <si>
    <t>%</t>
  </si>
  <si>
    <t>3</t>
  </si>
  <si>
    <t>4</t>
  </si>
  <si>
    <t>5</t>
  </si>
  <si>
    <t>6</t>
  </si>
  <si>
    <t>TOTAL DA OBRA</t>
  </si>
  <si>
    <t>PROJETO</t>
  </si>
  <si>
    <r>
      <t>AMFRI</t>
    </r>
    <r>
      <rPr>
        <sz val="10"/>
        <color indexed="12"/>
        <rFont val="Arial"/>
        <family val="2"/>
      </rPr>
      <t xml:space="preserve">  Associação dos Municípios da Região da Foz do Rio Itajaí</t>
    </r>
  </si>
  <si>
    <t>CREA/SC 05968-0</t>
  </si>
  <si>
    <t>____________________________________________________________</t>
  </si>
  <si>
    <t>_________________________________________</t>
  </si>
  <si>
    <t>PREFEITO MUNICIPAL</t>
  </si>
  <si>
    <t>BDI 25,00%</t>
  </si>
  <si>
    <t>Carlos Alberto Bley</t>
  </si>
  <si>
    <t>Engenheiro Civil - CREA SC 8.333-3</t>
  </si>
  <si>
    <t>2</t>
  </si>
  <si>
    <t>1</t>
  </si>
  <si>
    <t>PLANILHA   A 2</t>
  </si>
  <si>
    <t>PLANILHA DE CRONOGRAMA FÍSICO-FINANCEIRO - MODELO</t>
  </si>
  <si>
    <t>MUNICÍPIO:</t>
  </si>
  <si>
    <t>FOLHA No </t>
  </si>
  <si>
    <t>DATA </t>
  </si>
  <si>
    <t>Periodicidade das Estapas: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</si>
  <si>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</si>
  <si>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</si>
  <si>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</si>
  <si>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</si>
  <si>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</si>
  <si>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</si>
  <si>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</si>
  <si>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</si>
  <si>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TOTAL NO MÊS (SIMPLES)</t>
  </si>
  <si>
    <t>TOTAL NO MÊS (ACUMULADO)</t>
  </si>
  <si>
    <t>DATA DO ORÇAMENTO:      </t>
  </si>
  <si>
    <t>NOME E Nº CREA DO RESPONSÁVEL TÉCNICO:      </t>
  </si>
  <si>
    <t>ASSINATURA:</t>
  </si>
  <si>
    <t>CREA:      </t>
  </si>
  <si>
    <t>1 - Para obras e serviços de engenharia poderão ser previstas ATÉ 5 (cinco) etapas para execução do cronograma e desembolso.</t>
  </si>
  <si>
    <t>2 - Deve-se incluir quantas linhas forem necessárias.</t>
  </si>
  <si>
    <t>PREFEITURA MUNICIPAL DE BOMBINHAS</t>
  </si>
  <si>
    <t>Data de referência dos custos: Janeiro de 2014 - C/ Desoneração</t>
  </si>
  <si>
    <t>BOMBINHAS</t>
  </si>
  <si>
    <t>Ana Paula da Silva</t>
  </si>
  <si>
    <t>Fevereiro/2014                      Orçamento Global Estimativo                           Folha 01/01</t>
  </si>
  <si>
    <t>RUAS - CÃO DO MATO, CANELA, RIO IJUÍ E RIO IGUAÇU, RIO IRIRI, AMORA, CAJÚ, AV. DOS COQUEIROS.</t>
  </si>
  <si>
    <t>Rua Canela - Bairro Canto Grande</t>
  </si>
  <si>
    <t>Rua Rio Ijuí e Rua Rio Iguaçú - Bairro Zimbros</t>
  </si>
  <si>
    <t>Rua Rio Irirí - Bairro Zimbros</t>
  </si>
  <si>
    <t>Rua Amora  - Bairro Sertãozinho</t>
  </si>
  <si>
    <t>Rua Cajú - Bairro Sertãozinho</t>
  </si>
  <si>
    <t>7</t>
  </si>
  <si>
    <t>Av. dos Coqueiros - Bairro Canto Grande</t>
  </si>
  <si>
    <t>Rua Cão do Mato - Bairro José Amandio</t>
  </si>
</sst>
</file>

<file path=xl/styles.xml><?xml version="1.0" encoding="utf-8"?>
<styleSheet xmlns="http://schemas.openxmlformats.org/spreadsheetml/2006/main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mmmm\-yy;@"/>
    <numFmt numFmtId="167" formatCode="&quot;R$ &quot;#,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2"/>
      <name val="Arial"/>
      <family val="2"/>
    </font>
    <font>
      <sz val="2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7"/>
      <color indexed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4" fontId="1" fillId="0" borderId="0" xfId="1" applyNumberFormat="1" applyAlignment="1">
      <alignment horizontal="center"/>
    </xf>
    <xf numFmtId="0" fontId="1" fillId="0" borderId="0" xfId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4" xfId="1" applyFont="1" applyBorder="1" applyAlignment="1"/>
    <xf numFmtId="0" fontId="4" fillId="0" borderId="5" xfId="1" applyFont="1" applyBorder="1" applyAlignment="1"/>
    <xf numFmtId="0" fontId="4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horizontal="center"/>
    </xf>
    <xf numFmtId="0" fontId="5" fillId="0" borderId="7" xfId="1" applyFont="1" applyBorder="1" applyAlignment="1"/>
    <xf numFmtId="166" fontId="5" fillId="0" borderId="8" xfId="1" applyNumberFormat="1" applyFont="1" applyBorder="1" applyAlignment="1"/>
    <xf numFmtId="166" fontId="5" fillId="0" borderId="9" xfId="1" applyNumberFormat="1" applyFont="1" applyBorder="1" applyAlignment="1"/>
    <xf numFmtId="166" fontId="5" fillId="0" borderId="0" xfId="1" applyNumberFormat="1" applyFont="1" applyBorder="1" applyAlignment="1"/>
    <xf numFmtId="0" fontId="6" fillId="0" borderId="0" xfId="1" applyFont="1" applyBorder="1"/>
    <xf numFmtId="0" fontId="6" fillId="0" borderId="0" xfId="1" applyFont="1"/>
    <xf numFmtId="49" fontId="5" fillId="0" borderId="0" xfId="1" applyNumberFormat="1" applyFont="1" applyBorder="1" applyAlignment="1">
      <alignment horizontal="center"/>
    </xf>
    <xf numFmtId="4" fontId="6" fillId="0" borderId="0" xfId="1" applyNumberFormat="1" applyFont="1" applyAlignment="1">
      <alignment horizontal="center"/>
    </xf>
    <xf numFmtId="0" fontId="4" fillId="0" borderId="10" xfId="1" applyFont="1" applyBorder="1" applyAlignment="1"/>
    <xf numFmtId="0" fontId="4" fillId="0" borderId="11" xfId="1" applyFont="1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0" fontId="4" fillId="0" borderId="0" xfId="1" applyFont="1" applyBorder="1" applyAlignment="1">
      <alignment horizontal="left"/>
    </xf>
    <xf numFmtId="165" fontId="1" fillId="0" borderId="0" xfId="1" applyNumberFormat="1"/>
    <xf numFmtId="0" fontId="7" fillId="0" borderId="8" xfId="1" applyFont="1" applyBorder="1" applyAlignment="1"/>
    <xf numFmtId="0" fontId="7" fillId="0" borderId="9" xfId="1" applyFont="1" applyBorder="1" applyAlignment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4" fontId="8" fillId="0" borderId="0" xfId="1" applyNumberFormat="1" applyFont="1" applyAlignment="1">
      <alignment horizontal="center"/>
    </xf>
    <xf numFmtId="165" fontId="8" fillId="0" borderId="0" xfId="1" applyNumberFormat="1" applyFont="1"/>
    <xf numFmtId="0" fontId="8" fillId="0" borderId="0" xfId="1" applyFont="1"/>
    <xf numFmtId="0" fontId="7" fillId="0" borderId="14" xfId="1" applyFont="1" applyBorder="1" applyAlignment="1"/>
    <xf numFmtId="0" fontId="7" fillId="0" borderId="15" xfId="1" applyFont="1" applyBorder="1" applyAlignment="1"/>
    <xf numFmtId="0" fontId="7" fillId="0" borderId="16" xfId="1" applyFont="1" applyBorder="1" applyAlignment="1"/>
    <xf numFmtId="0" fontId="7" fillId="0" borderId="17" xfId="1" applyFont="1" applyBorder="1" applyAlignment="1"/>
    <xf numFmtId="0" fontId="9" fillId="0" borderId="0" xfId="1" applyFont="1"/>
    <xf numFmtId="0" fontId="9" fillId="0" borderId="0" xfId="1" applyFont="1" applyBorder="1" applyAlignment="1">
      <alignment horizontal="center"/>
    </xf>
    <xf numFmtId="4" fontId="9" fillId="0" borderId="0" xfId="1" applyNumberFormat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 applyBorder="1" applyAlignment="1">
      <alignment horizontal="center"/>
    </xf>
    <xf numFmtId="4" fontId="11" fillId="0" borderId="0" xfId="1" applyNumberFormat="1" applyFont="1" applyAlignment="1">
      <alignment horizontal="center"/>
    </xf>
    <xf numFmtId="0" fontId="11" fillId="0" borderId="0" xfId="1" applyFont="1"/>
    <xf numFmtId="0" fontId="12" fillId="0" borderId="18" xfId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" fontId="12" fillId="0" borderId="0" xfId="1" applyNumberFormat="1" applyFont="1" applyFill="1" applyBorder="1" applyAlignment="1"/>
    <xf numFmtId="4" fontId="12" fillId="0" borderId="0" xfId="1" applyNumberFormat="1" applyFont="1" applyFill="1" applyBorder="1"/>
    <xf numFmtId="10" fontId="9" fillId="0" borderId="24" xfId="2" applyNumberFormat="1" applyFont="1" applyBorder="1" applyAlignment="1"/>
    <xf numFmtId="0" fontId="13" fillId="0" borderId="0" xfId="1" applyNumberFormat="1" applyFont="1" applyFill="1" applyBorder="1" applyAlignment="1">
      <alignment horizontal="center"/>
    </xf>
    <xf numFmtId="4" fontId="13" fillId="0" borderId="0" xfId="1" applyNumberFormat="1" applyFont="1" applyFill="1" applyBorder="1"/>
    <xf numFmtId="0" fontId="8" fillId="0" borderId="0" xfId="1" applyFont="1" applyBorder="1"/>
    <xf numFmtId="4" fontId="1" fillId="0" borderId="0" xfId="1" applyNumberFormat="1"/>
    <xf numFmtId="0" fontId="6" fillId="0" borderId="0" xfId="1" applyFont="1" applyFill="1"/>
    <xf numFmtId="0" fontId="9" fillId="2" borderId="0" xfId="1" applyFont="1" applyFill="1"/>
    <xf numFmtId="10" fontId="7" fillId="2" borderId="0" xfId="2" applyNumberFormat="1" applyFont="1" applyFill="1" applyBorder="1" applyAlignment="1">
      <alignment horizontal="right"/>
    </xf>
    <xf numFmtId="4" fontId="15" fillId="2" borderId="0" xfId="1" applyNumberFormat="1" applyFont="1" applyFill="1" applyAlignment="1">
      <alignment horizontal="center"/>
    </xf>
    <xf numFmtId="2" fontId="7" fillId="2" borderId="0" xfId="1" applyNumberFormat="1" applyFont="1" applyFill="1"/>
    <xf numFmtId="0" fontId="15" fillId="2" borderId="0" xfId="1" applyFont="1" applyFill="1"/>
    <xf numFmtId="0" fontId="4" fillId="0" borderId="29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4" fillId="0" borderId="31" xfId="1" applyFont="1" applyBorder="1" applyAlignment="1">
      <alignment horizontal="center"/>
    </xf>
    <xf numFmtId="2" fontId="1" fillId="0" borderId="0" xfId="1" applyNumberFormat="1"/>
    <xf numFmtId="167" fontId="9" fillId="0" borderId="0" xfId="1" applyNumberFormat="1" applyFont="1" applyBorder="1" applyAlignment="1">
      <alignment wrapText="1"/>
    </xf>
    <xf numFmtId="4" fontId="9" fillId="0" borderId="0" xfId="1" applyNumberFormat="1" applyFont="1" applyBorder="1" applyAlignment="1">
      <alignment wrapText="1"/>
    </xf>
    <xf numFmtId="10" fontId="9" fillId="0" borderId="21" xfId="2" applyNumberFormat="1" applyFont="1" applyBorder="1" applyAlignment="1"/>
    <xf numFmtId="0" fontId="5" fillId="0" borderId="6" xfId="1" applyFont="1" applyBorder="1" applyAlignment="1"/>
    <xf numFmtId="0" fontId="7" fillId="0" borderId="35" xfId="1" applyFont="1" applyBorder="1" applyAlignment="1"/>
    <xf numFmtId="0" fontId="7" fillId="0" borderId="31" xfId="1" applyFont="1" applyBorder="1" applyAlignment="1"/>
    <xf numFmtId="49" fontId="11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22" fillId="0" borderId="12" xfId="1" applyFont="1" applyBorder="1" applyAlignment="1">
      <alignment vertical="top" wrapText="1"/>
    </xf>
    <xf numFmtId="0" fontId="22" fillId="0" borderId="13" xfId="1" applyFont="1" applyBorder="1" applyAlignment="1">
      <alignment vertical="top" wrapText="1"/>
    </xf>
    <xf numFmtId="0" fontId="23" fillId="3" borderId="43" xfId="1" applyFont="1" applyFill="1" applyBorder="1" applyAlignment="1">
      <alignment horizontal="center" vertical="top" wrapText="1"/>
    </xf>
    <xf numFmtId="0" fontId="23" fillId="3" borderId="44" xfId="1" applyFont="1" applyFill="1" applyBorder="1" applyAlignment="1">
      <alignment horizontal="center" vertical="top" wrapText="1"/>
    </xf>
    <xf numFmtId="2" fontId="25" fillId="0" borderId="19" xfId="1" applyNumberFormat="1" applyFont="1" applyBorder="1" applyAlignment="1">
      <alignment horizontal="center" vertical="top"/>
    </xf>
    <xf numFmtId="39" fontId="26" fillId="0" borderId="20" xfId="5" applyNumberFormat="1" applyFont="1" applyBorder="1" applyAlignment="1">
      <alignment horizontal="right" vertical="center" wrapText="1"/>
    </xf>
    <xf numFmtId="9" fontId="26" fillId="0" borderId="20" xfId="5" applyNumberFormat="1" applyFont="1" applyBorder="1" applyAlignment="1">
      <alignment horizontal="center" wrapText="1"/>
    </xf>
    <xf numFmtId="39" fontId="26" fillId="3" borderId="20" xfId="5" applyNumberFormat="1" applyFont="1" applyFill="1" applyBorder="1" applyAlignment="1">
      <alignment horizontal="right" wrapText="1"/>
    </xf>
    <xf numFmtId="10" fontId="26" fillId="3" borderId="21" xfId="5" applyNumberFormat="1" applyFont="1" applyFill="1" applyBorder="1" applyAlignment="1">
      <alignment horizontal="right" vertical="center" wrapText="1"/>
    </xf>
    <xf numFmtId="2" fontId="27" fillId="0" borderId="22" xfId="1" applyNumberFormat="1" applyFont="1" applyBorder="1" applyAlignment="1">
      <alignment horizontal="center" vertical="top"/>
    </xf>
    <xf numFmtId="39" fontId="28" fillId="0" borderId="23" xfId="5" applyNumberFormat="1" applyFont="1" applyBorder="1" applyAlignment="1">
      <alignment horizontal="right" wrapText="1"/>
    </xf>
    <xf numFmtId="9" fontId="28" fillId="0" borderId="23" xfId="5" applyNumberFormat="1" applyFont="1" applyBorder="1" applyAlignment="1">
      <alignment horizontal="center" wrapText="1"/>
    </xf>
    <xf numFmtId="39" fontId="28" fillId="3" borderId="23" xfId="5" applyNumberFormat="1" applyFont="1" applyFill="1" applyBorder="1" applyAlignment="1">
      <alignment horizontal="right" wrapText="1"/>
    </xf>
    <xf numFmtId="10" fontId="28" fillId="3" borderId="24" xfId="5" applyNumberFormat="1" applyFont="1" applyFill="1" applyBorder="1" applyAlignment="1">
      <alignment horizontal="right" vertical="center" wrapText="1"/>
    </xf>
    <xf numFmtId="9" fontId="1" fillId="0" borderId="0" xfId="1" applyNumberFormat="1"/>
    <xf numFmtId="39" fontId="28" fillId="3" borderId="26" xfId="5" applyNumberFormat="1" applyFont="1" applyFill="1" applyBorder="1" applyAlignment="1">
      <alignment horizontal="right" wrapText="1"/>
    </xf>
    <xf numFmtId="39" fontId="28" fillId="3" borderId="27" xfId="5" applyNumberFormat="1" applyFont="1" applyFill="1" applyBorder="1" applyAlignment="1">
      <alignment horizontal="right" wrapText="1"/>
    </xf>
    <xf numFmtId="39" fontId="26" fillId="3" borderId="49" xfId="5" applyNumberFormat="1" applyFont="1" applyFill="1" applyBorder="1" applyAlignment="1">
      <alignment horizontal="right" wrapText="1"/>
    </xf>
    <xf numFmtId="10" fontId="26" fillId="3" borderId="50" xfId="5" applyNumberFormat="1" applyFont="1" applyFill="1" applyBorder="1" applyAlignment="1">
      <alignment horizontal="right" vertical="center" wrapText="1"/>
    </xf>
    <xf numFmtId="39" fontId="28" fillId="3" borderId="49" xfId="1" applyNumberFormat="1" applyFont="1" applyFill="1" applyBorder="1" applyAlignment="1">
      <alignment horizontal="right" vertical="center" wrapText="1"/>
    </xf>
    <xf numFmtId="39" fontId="28" fillId="3" borderId="49" xfId="1" applyNumberFormat="1" applyFont="1" applyFill="1" applyBorder="1" applyAlignment="1">
      <alignment horizontal="center" vertical="center" wrapText="1"/>
    </xf>
    <xf numFmtId="0" fontId="12" fillId="0" borderId="0" xfId="1" applyFont="1"/>
    <xf numFmtId="39" fontId="28" fillId="3" borderId="26" xfId="1" applyNumberFormat="1" applyFont="1" applyFill="1" applyBorder="1" applyAlignment="1">
      <alignment horizontal="right" vertical="center" wrapText="1"/>
    </xf>
    <xf numFmtId="39" fontId="28" fillId="3" borderId="26" xfId="1" applyNumberFormat="1" applyFont="1" applyFill="1" applyBorder="1" applyAlignment="1">
      <alignment horizontal="center" vertical="center" wrapText="1"/>
    </xf>
    <xf numFmtId="0" fontId="23" fillId="3" borderId="0" xfId="1" applyFont="1" applyFill="1" applyBorder="1" applyAlignment="1">
      <alignment horizontal="center" vertical="top" wrapText="1"/>
    </xf>
    <xf numFmtId="0" fontId="23" fillId="3" borderId="30" xfId="1" applyFont="1" applyFill="1" applyBorder="1" applyAlignment="1">
      <alignment horizontal="center" vertical="top" wrapText="1"/>
    </xf>
    <xf numFmtId="39" fontId="28" fillId="3" borderId="35" xfId="1" applyNumberFormat="1" applyFont="1" applyFill="1" applyBorder="1" applyAlignment="1">
      <alignment horizontal="right" vertical="center" wrapText="1"/>
    </xf>
    <xf numFmtId="39" fontId="28" fillId="3" borderId="0" xfId="1" applyNumberFormat="1" applyFont="1" applyFill="1" applyBorder="1" applyAlignment="1">
      <alignment horizontal="center" vertical="center" wrapText="1"/>
    </xf>
    <xf numFmtId="39" fontId="28" fillId="3" borderId="0" xfId="1" applyNumberFormat="1" applyFont="1" applyFill="1" applyBorder="1" applyAlignment="1">
      <alignment horizontal="right" vertical="center" wrapText="1"/>
    </xf>
    <xf numFmtId="39" fontId="28" fillId="3" borderId="30" xfId="1" applyNumberFormat="1" applyFont="1" applyFill="1" applyBorder="1" applyAlignment="1">
      <alignment horizontal="right" vertical="center" wrapText="1"/>
    </xf>
    <xf numFmtId="39" fontId="28" fillId="3" borderId="35" xfId="1" applyNumberFormat="1" applyFont="1" applyFill="1" applyBorder="1" applyAlignment="1">
      <alignment horizontal="center" vertical="center" wrapText="1"/>
    </xf>
    <xf numFmtId="39" fontId="28" fillId="3" borderId="0" xfId="5" applyNumberFormat="1" applyFont="1" applyFill="1" applyBorder="1" applyAlignment="1">
      <alignment horizontal="right" wrapText="1"/>
    </xf>
    <xf numFmtId="0" fontId="29" fillId="0" borderId="3" xfId="1" applyFont="1" applyBorder="1" applyAlignment="1">
      <alignment vertical="top" wrapText="1"/>
    </xf>
    <xf numFmtId="0" fontId="29" fillId="0" borderId="0" xfId="1" applyFont="1" applyBorder="1" applyAlignment="1">
      <alignment vertical="top" wrapText="1"/>
    </xf>
    <xf numFmtId="0" fontId="29" fillId="0" borderId="0" xfId="1" applyFont="1" applyBorder="1" applyAlignment="1">
      <alignment horizontal="left" vertical="top" wrapText="1"/>
    </xf>
    <xf numFmtId="0" fontId="29" fillId="0" borderId="31" xfId="1" applyFont="1" applyBorder="1" applyAlignment="1">
      <alignment horizontal="left" vertical="top" wrapText="1"/>
    </xf>
    <xf numFmtId="0" fontId="29" fillId="0" borderId="1" xfId="1" applyFont="1" applyBorder="1" applyAlignment="1">
      <alignment horizontal="left" vertical="top" wrapText="1"/>
    </xf>
    <xf numFmtId="0" fontId="29" fillId="0" borderId="34" xfId="1" applyFont="1" applyBorder="1" applyAlignment="1">
      <alignment horizontal="left" vertical="top" wrapText="1"/>
    </xf>
    <xf numFmtId="0" fontId="12" fillId="0" borderId="28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4" fillId="2" borderId="29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0" fontId="7" fillId="0" borderId="51" xfId="1" applyFont="1" applyFill="1" applyBorder="1" applyAlignment="1"/>
    <xf numFmtId="165" fontId="7" fillId="0" borderId="33" xfId="3" applyFont="1" applyFill="1" applyBorder="1" applyAlignment="1">
      <alignment horizontal="right"/>
    </xf>
    <xf numFmtId="10" fontId="7" fillId="0" borderId="52" xfId="1" applyNumberFormat="1" applyFont="1" applyFill="1" applyBorder="1" applyAlignment="1">
      <alignment horizontal="right"/>
    </xf>
    <xf numFmtId="167" fontId="9" fillId="0" borderId="23" xfId="1" applyNumberFormat="1" applyFont="1" applyBorder="1" applyAlignment="1">
      <alignment wrapText="1"/>
    </xf>
    <xf numFmtId="49" fontId="9" fillId="2" borderId="19" xfId="1" applyNumberFormat="1" applyFont="1" applyFill="1" applyBorder="1" applyAlignment="1">
      <alignment horizontal="center"/>
    </xf>
    <xf numFmtId="167" fontId="9" fillId="0" borderId="20" xfId="1" applyNumberFormat="1" applyFont="1" applyBorder="1" applyAlignment="1">
      <alignment wrapText="1"/>
    </xf>
    <xf numFmtId="49" fontId="9" fillId="2" borderId="22" xfId="1" applyNumberFormat="1" applyFont="1" applyFill="1" applyBorder="1" applyAlignment="1">
      <alignment horizontal="center"/>
    </xf>
    <xf numFmtId="49" fontId="9" fillId="2" borderId="25" xfId="1" applyNumberFormat="1" applyFont="1" applyFill="1" applyBorder="1" applyAlignment="1">
      <alignment horizontal="center"/>
    </xf>
    <xf numFmtId="167" fontId="9" fillId="0" borderId="26" xfId="1" applyNumberFormat="1" applyFont="1" applyBorder="1" applyAlignment="1">
      <alignment wrapText="1"/>
    </xf>
    <xf numFmtId="10" fontId="9" fillId="0" borderId="27" xfId="2" applyNumberFormat="1" applyFont="1" applyBorder="1" applyAlignment="1"/>
    <xf numFmtId="0" fontId="4" fillId="0" borderId="32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4" xfId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31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31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19" fillId="0" borderId="29" xfId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35" xfId="1" applyFont="1" applyBorder="1" applyAlignment="1">
      <alignment horizontal="center"/>
    </xf>
    <xf numFmtId="0" fontId="19" fillId="0" borderId="3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49" fontId="9" fillId="2" borderId="23" xfId="1" applyNumberFormat="1" applyFont="1" applyFill="1" applyBorder="1" applyAlignment="1">
      <alignment horizontal="left"/>
    </xf>
    <xf numFmtId="49" fontId="9" fillId="2" borderId="20" xfId="1" applyNumberFormat="1" applyFont="1" applyFill="1" applyBorder="1" applyAlignment="1">
      <alignment horizontal="left"/>
    </xf>
    <xf numFmtId="0" fontId="5" fillId="0" borderId="29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5" fillId="0" borderId="30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37" xfId="1" applyFont="1" applyBorder="1" applyAlignment="1">
      <alignment horizontal="left" wrapText="1"/>
    </xf>
    <xf numFmtId="0" fontId="12" fillId="0" borderId="43" xfId="1" applyFont="1" applyBorder="1" applyAlignment="1">
      <alignment horizontal="center"/>
    </xf>
    <xf numFmtId="0" fontId="7" fillId="0" borderId="36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49" fontId="9" fillId="2" borderId="26" xfId="1" applyNumberFormat="1" applyFont="1" applyFill="1" applyBorder="1" applyAlignment="1">
      <alignment horizontal="left"/>
    </xf>
    <xf numFmtId="0" fontId="29" fillId="0" borderId="2" xfId="1" applyFont="1" applyBorder="1" applyAlignment="1">
      <alignment horizontal="left" vertical="top" wrapText="1"/>
    </xf>
    <xf numFmtId="0" fontId="29" fillId="0" borderId="3" xfId="1" applyFont="1" applyBorder="1" applyAlignment="1">
      <alignment horizontal="left" vertical="top" wrapText="1"/>
    </xf>
    <xf numFmtId="0" fontId="29" fillId="0" borderId="5" xfId="1" applyFont="1" applyBorder="1" applyAlignment="1">
      <alignment horizontal="left" vertical="top" wrapText="1"/>
    </xf>
    <xf numFmtId="0" fontId="29" fillId="0" borderId="29" xfId="1" applyFont="1" applyBorder="1" applyAlignment="1">
      <alignment horizontal="center" vertical="top" wrapText="1"/>
    </xf>
    <xf numFmtId="0" fontId="29" fillId="0" borderId="0" xfId="1" applyFont="1" applyBorder="1" applyAlignment="1">
      <alignment horizontal="center" vertical="top" wrapText="1"/>
    </xf>
    <xf numFmtId="0" fontId="29" fillId="0" borderId="31" xfId="1" applyFont="1" applyBorder="1" applyAlignment="1">
      <alignment horizontal="center" vertical="top" wrapText="1"/>
    </xf>
    <xf numFmtId="0" fontId="8" fillId="0" borderId="0" xfId="1" applyFont="1" applyAlignment="1">
      <alignment horizontal="left"/>
    </xf>
    <xf numFmtId="165" fontId="27" fillId="0" borderId="41" xfId="1" applyNumberFormat="1" applyFont="1" applyBorder="1" applyAlignment="1">
      <alignment horizontal="justify" vertical="top" wrapText="1"/>
    </xf>
    <xf numFmtId="0" fontId="27" fillId="0" borderId="39" xfId="1" applyFont="1" applyBorder="1" applyAlignment="1">
      <alignment horizontal="justify" vertical="top" wrapText="1"/>
    </xf>
    <xf numFmtId="0" fontId="27" fillId="0" borderId="40" xfId="1" applyFont="1" applyBorder="1" applyAlignment="1">
      <alignment horizontal="justify" vertical="top" wrapText="1"/>
    </xf>
    <xf numFmtId="166" fontId="29" fillId="0" borderId="29" xfId="1" applyNumberFormat="1" applyFont="1" applyBorder="1" applyAlignment="1">
      <alignment horizontal="center" vertical="top" wrapText="1"/>
    </xf>
    <xf numFmtId="166" fontId="29" fillId="0" borderId="0" xfId="1" applyNumberFormat="1" applyFont="1" applyBorder="1" applyAlignment="1">
      <alignment horizontal="center" vertical="top" wrapText="1"/>
    </xf>
    <xf numFmtId="166" fontId="29" fillId="0" borderId="32" xfId="1" applyNumberFormat="1" applyFont="1" applyBorder="1" applyAlignment="1">
      <alignment horizontal="center" vertical="top" wrapText="1"/>
    </xf>
    <xf numFmtId="166" fontId="29" fillId="0" borderId="1" xfId="1" applyNumberFormat="1" applyFont="1" applyBorder="1" applyAlignment="1">
      <alignment horizontal="center" vertical="top" wrapText="1"/>
    </xf>
    <xf numFmtId="0" fontId="29" fillId="0" borderId="29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9" fillId="0" borderId="31" xfId="1" applyFont="1" applyBorder="1" applyAlignment="1">
      <alignment horizontal="left" vertical="top" wrapText="1"/>
    </xf>
    <xf numFmtId="0" fontId="29" fillId="0" borderId="32" xfId="1" applyFont="1" applyBorder="1" applyAlignment="1">
      <alignment horizontal="center" vertical="top" wrapText="1"/>
    </xf>
    <xf numFmtId="0" fontId="29" fillId="0" borderId="1" xfId="1" applyFont="1" applyBorder="1" applyAlignment="1">
      <alignment horizontal="center" vertical="top" wrapText="1"/>
    </xf>
    <xf numFmtId="0" fontId="29" fillId="0" borderId="34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/>
    </xf>
    <xf numFmtId="0" fontId="30" fillId="0" borderId="0" xfId="6" applyAlignment="1" applyProtection="1">
      <alignment horizontal="center"/>
    </xf>
    <xf numFmtId="165" fontId="25" fillId="0" borderId="45" xfId="1" applyNumberFormat="1" applyFont="1" applyBorder="1" applyAlignment="1">
      <alignment horizontal="justify" vertical="top" wrapText="1"/>
    </xf>
    <xf numFmtId="0" fontId="25" fillId="0" borderId="46" xfId="1" applyFont="1" applyBorder="1" applyAlignment="1">
      <alignment horizontal="justify" vertical="top" wrapText="1"/>
    </xf>
    <xf numFmtId="0" fontId="25" fillId="0" borderId="47" xfId="1" applyFont="1" applyBorder="1" applyAlignment="1">
      <alignment horizontal="justify" vertical="top" wrapText="1"/>
    </xf>
    <xf numFmtId="0" fontId="23" fillId="3" borderId="48" xfId="1" applyFont="1" applyFill="1" applyBorder="1" applyAlignment="1">
      <alignment horizontal="center" vertical="top" wrapText="1"/>
    </xf>
    <xf numFmtId="0" fontId="23" fillId="3" borderId="49" xfId="1" applyFont="1" applyFill="1" applyBorder="1" applyAlignment="1">
      <alignment horizontal="center" vertical="top" wrapText="1"/>
    </xf>
    <xf numFmtId="0" fontId="23" fillId="3" borderId="25" xfId="1" applyFont="1" applyFill="1" applyBorder="1" applyAlignment="1">
      <alignment horizontal="center" vertical="top" wrapText="1"/>
    </xf>
    <xf numFmtId="0" fontId="23" fillId="3" borderId="26" xfId="1" applyFont="1" applyFill="1" applyBorder="1" applyAlignment="1">
      <alignment horizontal="center" vertical="top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42" xfId="1" applyFont="1" applyFill="1" applyBorder="1" applyAlignment="1">
      <alignment horizontal="center" vertical="center" wrapText="1"/>
    </xf>
    <xf numFmtId="0" fontId="23" fillId="3" borderId="23" xfId="1" applyFont="1" applyFill="1" applyBorder="1" applyAlignment="1">
      <alignment horizontal="center" vertical="center" wrapText="1"/>
    </xf>
    <xf numFmtId="0" fontId="23" fillId="3" borderId="43" xfId="1" applyFont="1" applyFill="1" applyBorder="1" applyAlignment="1">
      <alignment horizontal="center" vertical="center" wrapText="1"/>
    </xf>
    <xf numFmtId="0" fontId="23" fillId="3" borderId="23" xfId="1" applyFont="1" applyFill="1" applyBorder="1" applyAlignment="1">
      <alignment horizontal="center" vertical="top" wrapText="1"/>
    </xf>
    <xf numFmtId="0" fontId="24" fillId="3" borderId="23" xfId="1" applyFont="1" applyFill="1" applyBorder="1" applyAlignment="1">
      <alignment horizontal="center" wrapText="1"/>
    </xf>
    <xf numFmtId="0" fontId="24" fillId="3" borderId="24" xfId="1" applyFont="1" applyFill="1" applyBorder="1" applyAlignment="1">
      <alignment horizontal="center" wrapText="1"/>
    </xf>
    <xf numFmtId="0" fontId="12" fillId="3" borderId="41" xfId="1" applyFont="1" applyFill="1" applyBorder="1" applyAlignment="1">
      <alignment horizontal="center"/>
    </xf>
    <xf numFmtId="0" fontId="12" fillId="3" borderId="39" xfId="1" applyFont="1" applyFill="1" applyBorder="1" applyAlignment="1">
      <alignment horizontal="center"/>
    </xf>
    <xf numFmtId="166" fontId="22" fillId="0" borderId="8" xfId="1" applyNumberFormat="1" applyFont="1" applyBorder="1" applyAlignment="1">
      <alignment horizontal="center" vertical="top" wrapText="1"/>
    </xf>
    <xf numFmtId="166" fontId="22" fillId="0" borderId="9" xfId="1" applyNumberFormat="1" applyFont="1" applyBorder="1" applyAlignment="1">
      <alignment horizontal="center" vertical="top" wrapText="1"/>
    </xf>
    <xf numFmtId="0" fontId="14" fillId="0" borderId="38" xfId="1" applyFont="1" applyBorder="1" applyAlignment="1">
      <alignment horizontal="left" vertical="top" wrapText="1"/>
    </xf>
    <xf numFmtId="0" fontId="14" fillId="0" borderId="39" xfId="1" applyFont="1" applyBorder="1" applyAlignment="1">
      <alignment horizontal="left" vertical="top" wrapText="1"/>
    </xf>
    <xf numFmtId="0" fontId="14" fillId="0" borderId="40" xfId="1" applyFont="1" applyBorder="1" applyAlignment="1">
      <alignment horizontal="left" vertical="top" wrapText="1"/>
    </xf>
    <xf numFmtId="0" fontId="22" fillId="0" borderId="12" xfId="1" applyFont="1" applyBorder="1" applyAlignment="1">
      <alignment horizontal="left" vertical="top" wrapText="1"/>
    </xf>
    <xf numFmtId="0" fontId="22" fillId="0" borderId="13" xfId="1" applyFont="1" applyBorder="1" applyAlignment="1">
      <alignment horizontal="left" vertical="top" wrapText="1"/>
    </xf>
    <xf numFmtId="0" fontId="22" fillId="0" borderId="35" xfId="1" applyFont="1" applyBorder="1" applyAlignment="1">
      <alignment horizontal="left" vertical="top" wrapText="1"/>
    </xf>
    <xf numFmtId="0" fontId="22" fillId="0" borderId="31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center" wrapText="1"/>
    </xf>
    <xf numFmtId="0" fontId="14" fillId="0" borderId="38" xfId="1" applyFont="1" applyBorder="1" applyAlignment="1">
      <alignment horizontal="left" vertical="center" wrapText="1"/>
    </xf>
    <xf numFmtId="0" fontId="14" fillId="0" borderId="39" xfId="1" applyFont="1" applyBorder="1" applyAlignment="1">
      <alignment horizontal="left" vertical="center" wrapText="1"/>
    </xf>
    <xf numFmtId="0" fontId="14" fillId="0" borderId="38" xfId="1" applyFont="1" applyBorder="1" applyAlignment="1">
      <alignment horizontal="left" vertical="center"/>
    </xf>
    <xf numFmtId="0" fontId="14" fillId="0" borderId="39" xfId="1" applyFont="1" applyBorder="1" applyAlignment="1">
      <alignment horizontal="left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</cellXfs>
  <cellStyles count="12">
    <cellStyle name="Hyperlink" xfId="6" builtinId="8"/>
    <cellStyle name="Moeda 2" xfId="7"/>
    <cellStyle name="Moeda 2 2" xfId="8"/>
    <cellStyle name="Normal" xfId="0" builtinId="0"/>
    <cellStyle name="Normal 2" xfId="1"/>
    <cellStyle name="Porcentagem 2" xfId="2"/>
    <cellStyle name="Porcentagem 2 2" xfId="4"/>
    <cellStyle name="Porcentagem 2 3" xfId="9"/>
    <cellStyle name="Porcentagem 3" xfId="10"/>
    <cellStyle name="Separador de milhares 2" xfId="3"/>
    <cellStyle name="Separador de milhares 2 2" xfId="5"/>
    <cellStyle name="Separador de milhares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47625"/>
          <a:ext cx="1714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3" name="Imagem 2" descr="Descrição: cid:image001.gif@01CDEDB8.992C11E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0" y="85725"/>
          <a:ext cx="6858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2\PREFEITURAS%202013\NAVEGANTES\1.%20PROJETOS%20EM%20ANDAMENTO\2013-04-01%20-%20Rua%20Ver.%20Nereu%20Liberato%20Nunes\1.%20Or&#231;amento%20-%20Ruas%20PAC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FEITURAS%202013\NAVEGANTES\1.%20PROJETOS%20EM%20ANDAMENTO\2013-10-17%20-%20FUNDAM\18.%20F&#201;LIX%20GIOVANELLA%20E%20BECO\25.%20RUA%20FELIX%20GEOVANELA\1.%20OR&#199;AMENTO%20-%20RUA%20FELIX%20GEOVANELA%20FUND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\AppData\Local\Microsoft\Windows\Temporary%20Internet%20Files\Content.Outlook\3BWROT26\7.%20RUA%20INACIO%20A.%20VIEIRA\1.%20OR&#199;AMENTO%20-%20RUA%20INACIO%20A.%20VIEIRA%20-%20FUND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8.5.%20RUA%20CANELA/1.%20RUA%20CAN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9.%20RUAS%20RIO%20IJU&#205;%20E%20RIO%20IGUA&#199;U/1.%20OR&#199;AMENTO%20-%20FUNDAM%20-%20RUAS%20RIO%20IJUI%20E%20RIO%20IGUA&#199;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10.%20RUA%20RIO%20IRIRI/1.%20OR&#199;AMENTO%20-%20FUNDAM%20-%20RUAS%20RIO%20IRI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11.%20RUA%20AMORA/3.%20OR&#199;AMENTO%20RUA%20AMORA%20-%20FUND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12.%20RUA%20CAJ&#218;/1.%20OR&#199;AMENTO%20RUA%20CAJU%20-%20FUND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13.%20AVENIDA%20DOS%20COQUEIROS/1.%20OR&#199;AMENTO%20AVENIDA%20DOS%20COQUEIR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S%202013/BOMBINHAS/PROJETOS%20EM%20ANDAMENTO/2013-10-18%20-%20FUNDAM/0.%20FUNDAM%20-%20REVIS&#195;O/8.%20RUA%20C&#195;O%20DO%20MATO%20-%20TRECHO%202/4.%20RUA%20C&#195;O%20DO%20MATO%20-%20TRECHO%202%20-%20LAJOTA/1.%20-%20RUA%20C&#195;O%20DO%20MATO%20-%20TRECHO%202%20-%20OR&#199;AMENTO%20-%20FUND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\AppData\Local\Microsoft\Windows\Temporary%20Internet%20Files\Content.Outlook\3BWROT26\7.%20Serv%20Silvestra%20da%20Silva%20Ferreira\1.%20OR&#199;AMENTO%20-%20SERV.%20SILVESTRA%20S.%20FERREI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de entrada"/>
      <sheetName val="Drenagem"/>
      <sheetName val="Escavação"/>
      <sheetName val="MEMORIAL"/>
      <sheetName val="Orçamento"/>
      <sheetName val="CROFF"/>
      <sheetName val="BDI "/>
      <sheetName val="P de V 40 60"/>
      <sheetName val="P de V 80 100"/>
      <sheetName val="Boca de lobo"/>
    </sheetNames>
    <sheetDataSet>
      <sheetData sheetId="0">
        <row r="3">
          <cell r="B3">
            <v>41334</v>
          </cell>
        </row>
        <row r="8">
          <cell r="B8" t="str">
            <v>PAVIMENTAÇÃO E DRENAGEM PLUVIAL</v>
          </cell>
        </row>
        <row r="15">
          <cell r="B15" t="str">
            <v>PREFEITURA MUNICIPAL DE NAVEGANTES</v>
          </cell>
        </row>
      </sheetData>
      <sheetData sheetId="1" refreshError="1"/>
      <sheetData sheetId="2" refreshError="1"/>
      <sheetData sheetId="3">
        <row r="10">
          <cell r="A10" t="str">
            <v>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MORIAL FUNDAM"/>
      <sheetName val="ORÇAMENTO FUNDAM"/>
      <sheetName val="CRONOGRAMA FUNDAM"/>
      <sheetName val="SINAPI"/>
      <sheetName val="dados de entrada"/>
      <sheetName val="Drenagem"/>
      <sheetName val="Escavação"/>
      <sheetName val="Memorial"/>
      <sheetName val="Orçamento"/>
      <sheetName val="CROFF"/>
      <sheetName val="Boca de lobo"/>
      <sheetName val="PV Ø40-60"/>
      <sheetName val="BDI "/>
      <sheetName val="CL Ø40-60"/>
      <sheetName val="PV Ø80"/>
      <sheetName val="PV Ø100"/>
      <sheetName val="PV Ø120"/>
      <sheetName val="PV Ø150"/>
    </sheetNames>
    <sheetDataSet>
      <sheetData sheetId="0">
        <row r="10">
          <cell r="B10" t="str">
            <v>SERVIÇOS INICIAIS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BDI "/>
      <sheetName val="TATIL"/>
      <sheetName val="PV Ø80"/>
    </sheetNames>
    <sheetDataSet>
      <sheetData sheetId="0"/>
      <sheetData sheetId="1">
        <row r="3">
          <cell r="B3">
            <v>41640</v>
          </cell>
        </row>
        <row r="6">
          <cell r="B6" t="str">
            <v>Carlos Alberto Bley</v>
          </cell>
        </row>
        <row r="17">
          <cell r="B17" t="str">
            <v>Engenheiro Civil - CREA SC  008.333-3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REPAVIMENTAÇÃO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V Ø80"/>
      <sheetName val="PAVER"/>
      <sheetName val="TATIL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V Ø80"/>
      <sheetName val="PAVER"/>
      <sheetName val="TATIL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150"/>
      <sheetName val="PAVER"/>
      <sheetName val="TATIL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 FUNDAM"/>
      <sheetName val="ORÇAMENTO FUNDAM"/>
      <sheetName val="CRONOGRAMA FUNDAM"/>
      <sheetName val="PV Ø40 e Ø 60"/>
      <sheetName val="CL Ø40 e Ø 60"/>
      <sheetName val="BDI "/>
    </sheetNames>
    <sheetDataSet>
      <sheetData sheetId="0" refreshError="1"/>
      <sheetData sheetId="1">
        <row r="3">
          <cell r="B3">
            <v>41640</v>
          </cell>
        </row>
        <row r="8">
          <cell r="B8" t="str">
            <v>PAVIMENTAÇÃO COM LAJOTAS SEXTAVADAS E DRENAGEM PLUVIAL</v>
          </cell>
        </row>
      </sheetData>
      <sheetData sheetId="2" refreshError="1"/>
      <sheetData sheetId="3" refreshError="1"/>
      <sheetData sheetId="4">
        <row r="10">
          <cell r="A10" t="str">
            <v>1.0</v>
          </cell>
        </row>
      </sheetData>
      <sheetData sheetId="5">
        <row r="13">
          <cell r="I13">
            <v>1631.82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Normal="100" workbookViewId="0">
      <selection activeCell="E18" sqref="E18"/>
    </sheetView>
  </sheetViews>
  <sheetFormatPr defaultRowHeight="12.75"/>
  <cols>
    <col min="1" max="1" width="19.5703125" style="4" customWidth="1"/>
    <col min="2" max="2" width="59.42578125" style="4" customWidth="1"/>
    <col min="3" max="3" width="15.42578125" style="4" customWidth="1"/>
    <col min="4" max="4" width="13.42578125" style="4" customWidth="1"/>
    <col min="5" max="5" width="19.140625" style="4" bestFit="1" customWidth="1"/>
    <col min="6" max="6" width="10.5703125" style="4" customWidth="1"/>
    <col min="7" max="7" width="11.7109375" style="4" bestFit="1" customWidth="1"/>
    <col min="8" max="8" width="9.140625" style="4"/>
    <col min="9" max="9" width="25" style="4" customWidth="1"/>
    <col min="10" max="10" width="19.85546875" style="4" customWidth="1"/>
    <col min="11" max="11" width="11.140625" style="4" customWidth="1"/>
    <col min="12" max="12" width="10.140625" style="4" bestFit="1" customWidth="1"/>
    <col min="13" max="13" width="10.5703125" style="4" bestFit="1" customWidth="1"/>
    <col min="14" max="256" width="9.140625" style="4"/>
    <col min="257" max="257" width="11.28515625" style="4" customWidth="1"/>
    <col min="258" max="258" width="77.140625" style="4" customWidth="1"/>
    <col min="259" max="259" width="6.28515625" style="4" customWidth="1"/>
    <col min="260" max="260" width="12" style="4" customWidth="1"/>
    <col min="261" max="261" width="19.140625" style="4" bestFit="1" customWidth="1"/>
    <col min="262" max="262" width="10.5703125" style="4" customWidth="1"/>
    <col min="263" max="263" width="11.7109375" style="4" bestFit="1" customWidth="1"/>
    <col min="264" max="264" width="9.140625" style="4"/>
    <col min="265" max="265" width="25" style="4" customWidth="1"/>
    <col min="266" max="266" width="10.42578125" style="4" customWidth="1"/>
    <col min="267" max="267" width="11.140625" style="4" customWidth="1"/>
    <col min="268" max="268" width="10.140625" style="4" bestFit="1" customWidth="1"/>
    <col min="269" max="269" width="10.5703125" style="4" bestFit="1" customWidth="1"/>
    <col min="270" max="512" width="9.140625" style="4"/>
    <col min="513" max="513" width="11.28515625" style="4" customWidth="1"/>
    <col min="514" max="514" width="77.140625" style="4" customWidth="1"/>
    <col min="515" max="515" width="6.28515625" style="4" customWidth="1"/>
    <col min="516" max="516" width="12" style="4" customWidth="1"/>
    <col min="517" max="517" width="19.140625" style="4" bestFit="1" customWidth="1"/>
    <col min="518" max="518" width="10.5703125" style="4" customWidth="1"/>
    <col min="519" max="519" width="11.7109375" style="4" bestFit="1" customWidth="1"/>
    <col min="520" max="520" width="9.140625" style="4"/>
    <col min="521" max="521" width="25" style="4" customWidth="1"/>
    <col min="522" max="522" width="10.42578125" style="4" customWidth="1"/>
    <col min="523" max="523" width="11.140625" style="4" customWidth="1"/>
    <col min="524" max="524" width="10.140625" style="4" bestFit="1" customWidth="1"/>
    <col min="525" max="525" width="10.5703125" style="4" bestFit="1" customWidth="1"/>
    <col min="526" max="768" width="9.140625" style="4"/>
    <col min="769" max="769" width="11.28515625" style="4" customWidth="1"/>
    <col min="770" max="770" width="77.140625" style="4" customWidth="1"/>
    <col min="771" max="771" width="6.28515625" style="4" customWidth="1"/>
    <col min="772" max="772" width="12" style="4" customWidth="1"/>
    <col min="773" max="773" width="19.140625" style="4" bestFit="1" customWidth="1"/>
    <col min="774" max="774" width="10.5703125" style="4" customWidth="1"/>
    <col min="775" max="775" width="11.7109375" style="4" bestFit="1" customWidth="1"/>
    <col min="776" max="776" width="9.140625" style="4"/>
    <col min="777" max="777" width="25" style="4" customWidth="1"/>
    <col min="778" max="778" width="10.42578125" style="4" customWidth="1"/>
    <col min="779" max="779" width="11.140625" style="4" customWidth="1"/>
    <col min="780" max="780" width="10.140625" style="4" bestFit="1" customWidth="1"/>
    <col min="781" max="781" width="10.5703125" style="4" bestFit="1" customWidth="1"/>
    <col min="782" max="1024" width="9.140625" style="4"/>
    <col min="1025" max="1025" width="11.28515625" style="4" customWidth="1"/>
    <col min="1026" max="1026" width="77.140625" style="4" customWidth="1"/>
    <col min="1027" max="1027" width="6.28515625" style="4" customWidth="1"/>
    <col min="1028" max="1028" width="12" style="4" customWidth="1"/>
    <col min="1029" max="1029" width="19.140625" style="4" bestFit="1" customWidth="1"/>
    <col min="1030" max="1030" width="10.5703125" style="4" customWidth="1"/>
    <col min="1031" max="1031" width="11.7109375" style="4" bestFit="1" customWidth="1"/>
    <col min="1032" max="1032" width="9.140625" style="4"/>
    <col min="1033" max="1033" width="25" style="4" customWidth="1"/>
    <col min="1034" max="1034" width="10.42578125" style="4" customWidth="1"/>
    <col min="1035" max="1035" width="11.140625" style="4" customWidth="1"/>
    <col min="1036" max="1036" width="10.140625" style="4" bestFit="1" customWidth="1"/>
    <col min="1037" max="1037" width="10.5703125" style="4" bestFit="1" customWidth="1"/>
    <col min="1038" max="1280" width="9.140625" style="4"/>
    <col min="1281" max="1281" width="11.28515625" style="4" customWidth="1"/>
    <col min="1282" max="1282" width="77.140625" style="4" customWidth="1"/>
    <col min="1283" max="1283" width="6.28515625" style="4" customWidth="1"/>
    <col min="1284" max="1284" width="12" style="4" customWidth="1"/>
    <col min="1285" max="1285" width="19.140625" style="4" bestFit="1" customWidth="1"/>
    <col min="1286" max="1286" width="10.5703125" style="4" customWidth="1"/>
    <col min="1287" max="1287" width="11.7109375" style="4" bestFit="1" customWidth="1"/>
    <col min="1288" max="1288" width="9.140625" style="4"/>
    <col min="1289" max="1289" width="25" style="4" customWidth="1"/>
    <col min="1290" max="1290" width="10.42578125" style="4" customWidth="1"/>
    <col min="1291" max="1291" width="11.140625" style="4" customWidth="1"/>
    <col min="1292" max="1292" width="10.140625" style="4" bestFit="1" customWidth="1"/>
    <col min="1293" max="1293" width="10.5703125" style="4" bestFit="1" customWidth="1"/>
    <col min="1294" max="1536" width="9.140625" style="4"/>
    <col min="1537" max="1537" width="11.28515625" style="4" customWidth="1"/>
    <col min="1538" max="1538" width="77.140625" style="4" customWidth="1"/>
    <col min="1539" max="1539" width="6.28515625" style="4" customWidth="1"/>
    <col min="1540" max="1540" width="12" style="4" customWidth="1"/>
    <col min="1541" max="1541" width="19.140625" style="4" bestFit="1" customWidth="1"/>
    <col min="1542" max="1542" width="10.5703125" style="4" customWidth="1"/>
    <col min="1543" max="1543" width="11.7109375" style="4" bestFit="1" customWidth="1"/>
    <col min="1544" max="1544" width="9.140625" style="4"/>
    <col min="1545" max="1545" width="25" style="4" customWidth="1"/>
    <col min="1546" max="1546" width="10.42578125" style="4" customWidth="1"/>
    <col min="1547" max="1547" width="11.140625" style="4" customWidth="1"/>
    <col min="1548" max="1548" width="10.140625" style="4" bestFit="1" customWidth="1"/>
    <col min="1549" max="1549" width="10.5703125" style="4" bestFit="1" customWidth="1"/>
    <col min="1550" max="1792" width="9.140625" style="4"/>
    <col min="1793" max="1793" width="11.28515625" style="4" customWidth="1"/>
    <col min="1794" max="1794" width="77.140625" style="4" customWidth="1"/>
    <col min="1795" max="1795" width="6.28515625" style="4" customWidth="1"/>
    <col min="1796" max="1796" width="12" style="4" customWidth="1"/>
    <col min="1797" max="1797" width="19.140625" style="4" bestFit="1" customWidth="1"/>
    <col min="1798" max="1798" width="10.5703125" style="4" customWidth="1"/>
    <col min="1799" max="1799" width="11.7109375" style="4" bestFit="1" customWidth="1"/>
    <col min="1800" max="1800" width="9.140625" style="4"/>
    <col min="1801" max="1801" width="25" style="4" customWidth="1"/>
    <col min="1802" max="1802" width="10.42578125" style="4" customWidth="1"/>
    <col min="1803" max="1803" width="11.140625" style="4" customWidth="1"/>
    <col min="1804" max="1804" width="10.140625" style="4" bestFit="1" customWidth="1"/>
    <col min="1805" max="1805" width="10.5703125" style="4" bestFit="1" customWidth="1"/>
    <col min="1806" max="2048" width="9.140625" style="4"/>
    <col min="2049" max="2049" width="11.28515625" style="4" customWidth="1"/>
    <col min="2050" max="2050" width="77.140625" style="4" customWidth="1"/>
    <col min="2051" max="2051" width="6.28515625" style="4" customWidth="1"/>
    <col min="2052" max="2052" width="12" style="4" customWidth="1"/>
    <col min="2053" max="2053" width="19.140625" style="4" bestFit="1" customWidth="1"/>
    <col min="2054" max="2054" width="10.5703125" style="4" customWidth="1"/>
    <col min="2055" max="2055" width="11.7109375" style="4" bestFit="1" customWidth="1"/>
    <col min="2056" max="2056" width="9.140625" style="4"/>
    <col min="2057" max="2057" width="25" style="4" customWidth="1"/>
    <col min="2058" max="2058" width="10.42578125" style="4" customWidth="1"/>
    <col min="2059" max="2059" width="11.140625" style="4" customWidth="1"/>
    <col min="2060" max="2060" width="10.140625" style="4" bestFit="1" customWidth="1"/>
    <col min="2061" max="2061" width="10.5703125" style="4" bestFit="1" customWidth="1"/>
    <col min="2062" max="2304" width="9.140625" style="4"/>
    <col min="2305" max="2305" width="11.28515625" style="4" customWidth="1"/>
    <col min="2306" max="2306" width="77.140625" style="4" customWidth="1"/>
    <col min="2307" max="2307" width="6.28515625" style="4" customWidth="1"/>
    <col min="2308" max="2308" width="12" style="4" customWidth="1"/>
    <col min="2309" max="2309" width="19.140625" style="4" bestFit="1" customWidth="1"/>
    <col min="2310" max="2310" width="10.5703125" style="4" customWidth="1"/>
    <col min="2311" max="2311" width="11.7109375" style="4" bestFit="1" customWidth="1"/>
    <col min="2312" max="2312" width="9.140625" style="4"/>
    <col min="2313" max="2313" width="25" style="4" customWidth="1"/>
    <col min="2314" max="2314" width="10.42578125" style="4" customWidth="1"/>
    <col min="2315" max="2315" width="11.140625" style="4" customWidth="1"/>
    <col min="2316" max="2316" width="10.140625" style="4" bestFit="1" customWidth="1"/>
    <col min="2317" max="2317" width="10.5703125" style="4" bestFit="1" customWidth="1"/>
    <col min="2318" max="2560" width="9.140625" style="4"/>
    <col min="2561" max="2561" width="11.28515625" style="4" customWidth="1"/>
    <col min="2562" max="2562" width="77.140625" style="4" customWidth="1"/>
    <col min="2563" max="2563" width="6.28515625" style="4" customWidth="1"/>
    <col min="2564" max="2564" width="12" style="4" customWidth="1"/>
    <col min="2565" max="2565" width="19.140625" style="4" bestFit="1" customWidth="1"/>
    <col min="2566" max="2566" width="10.5703125" style="4" customWidth="1"/>
    <col min="2567" max="2567" width="11.7109375" style="4" bestFit="1" customWidth="1"/>
    <col min="2568" max="2568" width="9.140625" style="4"/>
    <col min="2569" max="2569" width="25" style="4" customWidth="1"/>
    <col min="2570" max="2570" width="10.42578125" style="4" customWidth="1"/>
    <col min="2571" max="2571" width="11.140625" style="4" customWidth="1"/>
    <col min="2572" max="2572" width="10.140625" style="4" bestFit="1" customWidth="1"/>
    <col min="2573" max="2573" width="10.5703125" style="4" bestFit="1" customWidth="1"/>
    <col min="2574" max="2816" width="9.140625" style="4"/>
    <col min="2817" max="2817" width="11.28515625" style="4" customWidth="1"/>
    <col min="2818" max="2818" width="77.140625" style="4" customWidth="1"/>
    <col min="2819" max="2819" width="6.28515625" style="4" customWidth="1"/>
    <col min="2820" max="2820" width="12" style="4" customWidth="1"/>
    <col min="2821" max="2821" width="19.140625" style="4" bestFit="1" customWidth="1"/>
    <col min="2822" max="2822" width="10.5703125" style="4" customWidth="1"/>
    <col min="2823" max="2823" width="11.7109375" style="4" bestFit="1" customWidth="1"/>
    <col min="2824" max="2824" width="9.140625" style="4"/>
    <col min="2825" max="2825" width="25" style="4" customWidth="1"/>
    <col min="2826" max="2826" width="10.42578125" style="4" customWidth="1"/>
    <col min="2827" max="2827" width="11.140625" style="4" customWidth="1"/>
    <col min="2828" max="2828" width="10.140625" style="4" bestFit="1" customWidth="1"/>
    <col min="2829" max="2829" width="10.5703125" style="4" bestFit="1" customWidth="1"/>
    <col min="2830" max="3072" width="9.140625" style="4"/>
    <col min="3073" max="3073" width="11.28515625" style="4" customWidth="1"/>
    <col min="3074" max="3074" width="77.140625" style="4" customWidth="1"/>
    <col min="3075" max="3075" width="6.28515625" style="4" customWidth="1"/>
    <col min="3076" max="3076" width="12" style="4" customWidth="1"/>
    <col min="3077" max="3077" width="19.140625" style="4" bestFit="1" customWidth="1"/>
    <col min="3078" max="3078" width="10.5703125" style="4" customWidth="1"/>
    <col min="3079" max="3079" width="11.7109375" style="4" bestFit="1" customWidth="1"/>
    <col min="3080" max="3080" width="9.140625" style="4"/>
    <col min="3081" max="3081" width="25" style="4" customWidth="1"/>
    <col min="3082" max="3082" width="10.42578125" style="4" customWidth="1"/>
    <col min="3083" max="3083" width="11.140625" style="4" customWidth="1"/>
    <col min="3084" max="3084" width="10.140625" style="4" bestFit="1" customWidth="1"/>
    <col min="3085" max="3085" width="10.5703125" style="4" bestFit="1" customWidth="1"/>
    <col min="3086" max="3328" width="9.140625" style="4"/>
    <col min="3329" max="3329" width="11.28515625" style="4" customWidth="1"/>
    <col min="3330" max="3330" width="77.140625" style="4" customWidth="1"/>
    <col min="3331" max="3331" width="6.28515625" style="4" customWidth="1"/>
    <col min="3332" max="3332" width="12" style="4" customWidth="1"/>
    <col min="3333" max="3333" width="19.140625" style="4" bestFit="1" customWidth="1"/>
    <col min="3334" max="3334" width="10.5703125" style="4" customWidth="1"/>
    <col min="3335" max="3335" width="11.7109375" style="4" bestFit="1" customWidth="1"/>
    <col min="3336" max="3336" width="9.140625" style="4"/>
    <col min="3337" max="3337" width="25" style="4" customWidth="1"/>
    <col min="3338" max="3338" width="10.42578125" style="4" customWidth="1"/>
    <col min="3339" max="3339" width="11.140625" style="4" customWidth="1"/>
    <col min="3340" max="3340" width="10.140625" style="4" bestFit="1" customWidth="1"/>
    <col min="3341" max="3341" width="10.5703125" style="4" bestFit="1" customWidth="1"/>
    <col min="3342" max="3584" width="9.140625" style="4"/>
    <col min="3585" max="3585" width="11.28515625" style="4" customWidth="1"/>
    <col min="3586" max="3586" width="77.140625" style="4" customWidth="1"/>
    <col min="3587" max="3587" width="6.28515625" style="4" customWidth="1"/>
    <col min="3588" max="3588" width="12" style="4" customWidth="1"/>
    <col min="3589" max="3589" width="19.140625" style="4" bestFit="1" customWidth="1"/>
    <col min="3590" max="3590" width="10.5703125" style="4" customWidth="1"/>
    <col min="3591" max="3591" width="11.7109375" style="4" bestFit="1" customWidth="1"/>
    <col min="3592" max="3592" width="9.140625" style="4"/>
    <col min="3593" max="3593" width="25" style="4" customWidth="1"/>
    <col min="3594" max="3594" width="10.42578125" style="4" customWidth="1"/>
    <col min="3595" max="3595" width="11.140625" style="4" customWidth="1"/>
    <col min="3596" max="3596" width="10.140625" style="4" bestFit="1" customWidth="1"/>
    <col min="3597" max="3597" width="10.5703125" style="4" bestFit="1" customWidth="1"/>
    <col min="3598" max="3840" width="9.140625" style="4"/>
    <col min="3841" max="3841" width="11.28515625" style="4" customWidth="1"/>
    <col min="3842" max="3842" width="77.140625" style="4" customWidth="1"/>
    <col min="3843" max="3843" width="6.28515625" style="4" customWidth="1"/>
    <col min="3844" max="3844" width="12" style="4" customWidth="1"/>
    <col min="3845" max="3845" width="19.140625" style="4" bestFit="1" customWidth="1"/>
    <col min="3846" max="3846" width="10.5703125" style="4" customWidth="1"/>
    <col min="3847" max="3847" width="11.7109375" style="4" bestFit="1" customWidth="1"/>
    <col min="3848" max="3848" width="9.140625" style="4"/>
    <col min="3849" max="3849" width="25" style="4" customWidth="1"/>
    <col min="3850" max="3850" width="10.42578125" style="4" customWidth="1"/>
    <col min="3851" max="3851" width="11.140625" style="4" customWidth="1"/>
    <col min="3852" max="3852" width="10.140625" style="4" bestFit="1" customWidth="1"/>
    <col min="3853" max="3853" width="10.5703125" style="4" bestFit="1" customWidth="1"/>
    <col min="3854" max="4096" width="9.140625" style="4"/>
    <col min="4097" max="4097" width="11.28515625" style="4" customWidth="1"/>
    <col min="4098" max="4098" width="77.140625" style="4" customWidth="1"/>
    <col min="4099" max="4099" width="6.28515625" style="4" customWidth="1"/>
    <col min="4100" max="4100" width="12" style="4" customWidth="1"/>
    <col min="4101" max="4101" width="19.140625" style="4" bestFit="1" customWidth="1"/>
    <col min="4102" max="4102" width="10.5703125" style="4" customWidth="1"/>
    <col min="4103" max="4103" width="11.7109375" style="4" bestFit="1" customWidth="1"/>
    <col min="4104" max="4104" width="9.140625" style="4"/>
    <col min="4105" max="4105" width="25" style="4" customWidth="1"/>
    <col min="4106" max="4106" width="10.42578125" style="4" customWidth="1"/>
    <col min="4107" max="4107" width="11.140625" style="4" customWidth="1"/>
    <col min="4108" max="4108" width="10.140625" style="4" bestFit="1" customWidth="1"/>
    <col min="4109" max="4109" width="10.5703125" style="4" bestFit="1" customWidth="1"/>
    <col min="4110" max="4352" width="9.140625" style="4"/>
    <col min="4353" max="4353" width="11.28515625" style="4" customWidth="1"/>
    <col min="4354" max="4354" width="77.140625" style="4" customWidth="1"/>
    <col min="4355" max="4355" width="6.28515625" style="4" customWidth="1"/>
    <col min="4356" max="4356" width="12" style="4" customWidth="1"/>
    <col min="4357" max="4357" width="19.140625" style="4" bestFit="1" customWidth="1"/>
    <col min="4358" max="4358" width="10.5703125" style="4" customWidth="1"/>
    <col min="4359" max="4359" width="11.7109375" style="4" bestFit="1" customWidth="1"/>
    <col min="4360" max="4360" width="9.140625" style="4"/>
    <col min="4361" max="4361" width="25" style="4" customWidth="1"/>
    <col min="4362" max="4362" width="10.42578125" style="4" customWidth="1"/>
    <col min="4363" max="4363" width="11.140625" style="4" customWidth="1"/>
    <col min="4364" max="4364" width="10.140625" style="4" bestFit="1" customWidth="1"/>
    <col min="4365" max="4365" width="10.5703125" style="4" bestFit="1" customWidth="1"/>
    <col min="4366" max="4608" width="9.140625" style="4"/>
    <col min="4609" max="4609" width="11.28515625" style="4" customWidth="1"/>
    <col min="4610" max="4610" width="77.140625" style="4" customWidth="1"/>
    <col min="4611" max="4611" width="6.28515625" style="4" customWidth="1"/>
    <col min="4612" max="4612" width="12" style="4" customWidth="1"/>
    <col min="4613" max="4613" width="19.140625" style="4" bestFit="1" customWidth="1"/>
    <col min="4614" max="4614" width="10.5703125" style="4" customWidth="1"/>
    <col min="4615" max="4615" width="11.7109375" style="4" bestFit="1" customWidth="1"/>
    <col min="4616" max="4616" width="9.140625" style="4"/>
    <col min="4617" max="4617" width="25" style="4" customWidth="1"/>
    <col min="4618" max="4618" width="10.42578125" style="4" customWidth="1"/>
    <col min="4619" max="4619" width="11.140625" style="4" customWidth="1"/>
    <col min="4620" max="4620" width="10.140625" style="4" bestFit="1" customWidth="1"/>
    <col min="4621" max="4621" width="10.5703125" style="4" bestFit="1" customWidth="1"/>
    <col min="4622" max="4864" width="9.140625" style="4"/>
    <col min="4865" max="4865" width="11.28515625" style="4" customWidth="1"/>
    <col min="4866" max="4866" width="77.140625" style="4" customWidth="1"/>
    <col min="4867" max="4867" width="6.28515625" style="4" customWidth="1"/>
    <col min="4868" max="4868" width="12" style="4" customWidth="1"/>
    <col min="4869" max="4869" width="19.140625" style="4" bestFit="1" customWidth="1"/>
    <col min="4870" max="4870" width="10.5703125" style="4" customWidth="1"/>
    <col min="4871" max="4871" width="11.7109375" style="4" bestFit="1" customWidth="1"/>
    <col min="4872" max="4872" width="9.140625" style="4"/>
    <col min="4873" max="4873" width="25" style="4" customWidth="1"/>
    <col min="4874" max="4874" width="10.42578125" style="4" customWidth="1"/>
    <col min="4875" max="4875" width="11.140625" style="4" customWidth="1"/>
    <col min="4876" max="4876" width="10.140625" style="4" bestFit="1" customWidth="1"/>
    <col min="4877" max="4877" width="10.5703125" style="4" bestFit="1" customWidth="1"/>
    <col min="4878" max="5120" width="9.140625" style="4"/>
    <col min="5121" max="5121" width="11.28515625" style="4" customWidth="1"/>
    <col min="5122" max="5122" width="77.140625" style="4" customWidth="1"/>
    <col min="5123" max="5123" width="6.28515625" style="4" customWidth="1"/>
    <col min="5124" max="5124" width="12" style="4" customWidth="1"/>
    <col min="5125" max="5125" width="19.140625" style="4" bestFit="1" customWidth="1"/>
    <col min="5126" max="5126" width="10.5703125" style="4" customWidth="1"/>
    <col min="5127" max="5127" width="11.7109375" style="4" bestFit="1" customWidth="1"/>
    <col min="5128" max="5128" width="9.140625" style="4"/>
    <col min="5129" max="5129" width="25" style="4" customWidth="1"/>
    <col min="5130" max="5130" width="10.42578125" style="4" customWidth="1"/>
    <col min="5131" max="5131" width="11.140625" style="4" customWidth="1"/>
    <col min="5132" max="5132" width="10.140625" style="4" bestFit="1" customWidth="1"/>
    <col min="5133" max="5133" width="10.5703125" style="4" bestFit="1" customWidth="1"/>
    <col min="5134" max="5376" width="9.140625" style="4"/>
    <col min="5377" max="5377" width="11.28515625" style="4" customWidth="1"/>
    <col min="5378" max="5378" width="77.140625" style="4" customWidth="1"/>
    <col min="5379" max="5379" width="6.28515625" style="4" customWidth="1"/>
    <col min="5380" max="5380" width="12" style="4" customWidth="1"/>
    <col min="5381" max="5381" width="19.140625" style="4" bestFit="1" customWidth="1"/>
    <col min="5382" max="5382" width="10.5703125" style="4" customWidth="1"/>
    <col min="5383" max="5383" width="11.7109375" style="4" bestFit="1" customWidth="1"/>
    <col min="5384" max="5384" width="9.140625" style="4"/>
    <col min="5385" max="5385" width="25" style="4" customWidth="1"/>
    <col min="5386" max="5386" width="10.42578125" style="4" customWidth="1"/>
    <col min="5387" max="5387" width="11.140625" style="4" customWidth="1"/>
    <col min="5388" max="5388" width="10.140625" style="4" bestFit="1" customWidth="1"/>
    <col min="5389" max="5389" width="10.5703125" style="4" bestFit="1" customWidth="1"/>
    <col min="5390" max="5632" width="9.140625" style="4"/>
    <col min="5633" max="5633" width="11.28515625" style="4" customWidth="1"/>
    <col min="5634" max="5634" width="77.140625" style="4" customWidth="1"/>
    <col min="5635" max="5635" width="6.28515625" style="4" customWidth="1"/>
    <col min="5636" max="5636" width="12" style="4" customWidth="1"/>
    <col min="5637" max="5637" width="19.140625" style="4" bestFit="1" customWidth="1"/>
    <col min="5638" max="5638" width="10.5703125" style="4" customWidth="1"/>
    <col min="5639" max="5639" width="11.7109375" style="4" bestFit="1" customWidth="1"/>
    <col min="5640" max="5640" width="9.140625" style="4"/>
    <col min="5641" max="5641" width="25" style="4" customWidth="1"/>
    <col min="5642" max="5642" width="10.42578125" style="4" customWidth="1"/>
    <col min="5643" max="5643" width="11.140625" style="4" customWidth="1"/>
    <col min="5644" max="5644" width="10.140625" style="4" bestFit="1" customWidth="1"/>
    <col min="5645" max="5645" width="10.5703125" style="4" bestFit="1" customWidth="1"/>
    <col min="5646" max="5888" width="9.140625" style="4"/>
    <col min="5889" max="5889" width="11.28515625" style="4" customWidth="1"/>
    <col min="5890" max="5890" width="77.140625" style="4" customWidth="1"/>
    <col min="5891" max="5891" width="6.28515625" style="4" customWidth="1"/>
    <col min="5892" max="5892" width="12" style="4" customWidth="1"/>
    <col min="5893" max="5893" width="19.140625" style="4" bestFit="1" customWidth="1"/>
    <col min="5894" max="5894" width="10.5703125" style="4" customWidth="1"/>
    <col min="5895" max="5895" width="11.7109375" style="4" bestFit="1" customWidth="1"/>
    <col min="5896" max="5896" width="9.140625" style="4"/>
    <col min="5897" max="5897" width="25" style="4" customWidth="1"/>
    <col min="5898" max="5898" width="10.42578125" style="4" customWidth="1"/>
    <col min="5899" max="5899" width="11.140625" style="4" customWidth="1"/>
    <col min="5900" max="5900" width="10.140625" style="4" bestFit="1" customWidth="1"/>
    <col min="5901" max="5901" width="10.5703125" style="4" bestFit="1" customWidth="1"/>
    <col min="5902" max="6144" width="9.140625" style="4"/>
    <col min="6145" max="6145" width="11.28515625" style="4" customWidth="1"/>
    <col min="6146" max="6146" width="77.140625" style="4" customWidth="1"/>
    <col min="6147" max="6147" width="6.28515625" style="4" customWidth="1"/>
    <col min="6148" max="6148" width="12" style="4" customWidth="1"/>
    <col min="6149" max="6149" width="19.140625" style="4" bestFit="1" customWidth="1"/>
    <col min="6150" max="6150" width="10.5703125" style="4" customWidth="1"/>
    <col min="6151" max="6151" width="11.7109375" style="4" bestFit="1" customWidth="1"/>
    <col min="6152" max="6152" width="9.140625" style="4"/>
    <col min="6153" max="6153" width="25" style="4" customWidth="1"/>
    <col min="6154" max="6154" width="10.42578125" style="4" customWidth="1"/>
    <col min="6155" max="6155" width="11.140625" style="4" customWidth="1"/>
    <col min="6156" max="6156" width="10.140625" style="4" bestFit="1" customWidth="1"/>
    <col min="6157" max="6157" width="10.5703125" style="4" bestFit="1" customWidth="1"/>
    <col min="6158" max="6400" width="9.140625" style="4"/>
    <col min="6401" max="6401" width="11.28515625" style="4" customWidth="1"/>
    <col min="6402" max="6402" width="77.140625" style="4" customWidth="1"/>
    <col min="6403" max="6403" width="6.28515625" style="4" customWidth="1"/>
    <col min="6404" max="6404" width="12" style="4" customWidth="1"/>
    <col min="6405" max="6405" width="19.140625" style="4" bestFit="1" customWidth="1"/>
    <col min="6406" max="6406" width="10.5703125" style="4" customWidth="1"/>
    <col min="6407" max="6407" width="11.7109375" style="4" bestFit="1" customWidth="1"/>
    <col min="6408" max="6408" width="9.140625" style="4"/>
    <col min="6409" max="6409" width="25" style="4" customWidth="1"/>
    <col min="6410" max="6410" width="10.42578125" style="4" customWidth="1"/>
    <col min="6411" max="6411" width="11.140625" style="4" customWidth="1"/>
    <col min="6412" max="6412" width="10.140625" style="4" bestFit="1" customWidth="1"/>
    <col min="6413" max="6413" width="10.5703125" style="4" bestFit="1" customWidth="1"/>
    <col min="6414" max="6656" width="9.140625" style="4"/>
    <col min="6657" max="6657" width="11.28515625" style="4" customWidth="1"/>
    <col min="6658" max="6658" width="77.140625" style="4" customWidth="1"/>
    <col min="6659" max="6659" width="6.28515625" style="4" customWidth="1"/>
    <col min="6660" max="6660" width="12" style="4" customWidth="1"/>
    <col min="6661" max="6661" width="19.140625" style="4" bestFit="1" customWidth="1"/>
    <col min="6662" max="6662" width="10.5703125" style="4" customWidth="1"/>
    <col min="6663" max="6663" width="11.7109375" style="4" bestFit="1" customWidth="1"/>
    <col min="6664" max="6664" width="9.140625" style="4"/>
    <col min="6665" max="6665" width="25" style="4" customWidth="1"/>
    <col min="6666" max="6666" width="10.42578125" style="4" customWidth="1"/>
    <col min="6667" max="6667" width="11.140625" style="4" customWidth="1"/>
    <col min="6668" max="6668" width="10.140625" style="4" bestFit="1" customWidth="1"/>
    <col min="6669" max="6669" width="10.5703125" style="4" bestFit="1" customWidth="1"/>
    <col min="6670" max="6912" width="9.140625" style="4"/>
    <col min="6913" max="6913" width="11.28515625" style="4" customWidth="1"/>
    <col min="6914" max="6914" width="77.140625" style="4" customWidth="1"/>
    <col min="6915" max="6915" width="6.28515625" style="4" customWidth="1"/>
    <col min="6916" max="6916" width="12" style="4" customWidth="1"/>
    <col min="6917" max="6917" width="19.140625" style="4" bestFit="1" customWidth="1"/>
    <col min="6918" max="6918" width="10.5703125" style="4" customWidth="1"/>
    <col min="6919" max="6919" width="11.7109375" style="4" bestFit="1" customWidth="1"/>
    <col min="6920" max="6920" width="9.140625" style="4"/>
    <col min="6921" max="6921" width="25" style="4" customWidth="1"/>
    <col min="6922" max="6922" width="10.42578125" style="4" customWidth="1"/>
    <col min="6923" max="6923" width="11.140625" style="4" customWidth="1"/>
    <col min="6924" max="6924" width="10.140625" style="4" bestFit="1" customWidth="1"/>
    <col min="6925" max="6925" width="10.5703125" style="4" bestFit="1" customWidth="1"/>
    <col min="6926" max="7168" width="9.140625" style="4"/>
    <col min="7169" max="7169" width="11.28515625" style="4" customWidth="1"/>
    <col min="7170" max="7170" width="77.140625" style="4" customWidth="1"/>
    <col min="7171" max="7171" width="6.28515625" style="4" customWidth="1"/>
    <col min="7172" max="7172" width="12" style="4" customWidth="1"/>
    <col min="7173" max="7173" width="19.140625" style="4" bestFit="1" customWidth="1"/>
    <col min="7174" max="7174" width="10.5703125" style="4" customWidth="1"/>
    <col min="7175" max="7175" width="11.7109375" style="4" bestFit="1" customWidth="1"/>
    <col min="7176" max="7176" width="9.140625" style="4"/>
    <col min="7177" max="7177" width="25" style="4" customWidth="1"/>
    <col min="7178" max="7178" width="10.42578125" style="4" customWidth="1"/>
    <col min="7179" max="7179" width="11.140625" style="4" customWidth="1"/>
    <col min="7180" max="7180" width="10.140625" style="4" bestFit="1" customWidth="1"/>
    <col min="7181" max="7181" width="10.5703125" style="4" bestFit="1" customWidth="1"/>
    <col min="7182" max="7424" width="9.140625" style="4"/>
    <col min="7425" max="7425" width="11.28515625" style="4" customWidth="1"/>
    <col min="7426" max="7426" width="77.140625" style="4" customWidth="1"/>
    <col min="7427" max="7427" width="6.28515625" style="4" customWidth="1"/>
    <col min="7428" max="7428" width="12" style="4" customWidth="1"/>
    <col min="7429" max="7429" width="19.140625" style="4" bestFit="1" customWidth="1"/>
    <col min="7430" max="7430" width="10.5703125" style="4" customWidth="1"/>
    <col min="7431" max="7431" width="11.7109375" style="4" bestFit="1" customWidth="1"/>
    <col min="7432" max="7432" width="9.140625" style="4"/>
    <col min="7433" max="7433" width="25" style="4" customWidth="1"/>
    <col min="7434" max="7434" width="10.42578125" style="4" customWidth="1"/>
    <col min="7435" max="7435" width="11.140625" style="4" customWidth="1"/>
    <col min="7436" max="7436" width="10.140625" style="4" bestFit="1" customWidth="1"/>
    <col min="7437" max="7437" width="10.5703125" style="4" bestFit="1" customWidth="1"/>
    <col min="7438" max="7680" width="9.140625" style="4"/>
    <col min="7681" max="7681" width="11.28515625" style="4" customWidth="1"/>
    <col min="7682" max="7682" width="77.140625" style="4" customWidth="1"/>
    <col min="7683" max="7683" width="6.28515625" style="4" customWidth="1"/>
    <col min="7684" max="7684" width="12" style="4" customWidth="1"/>
    <col min="7685" max="7685" width="19.140625" style="4" bestFit="1" customWidth="1"/>
    <col min="7686" max="7686" width="10.5703125" style="4" customWidth="1"/>
    <col min="7687" max="7687" width="11.7109375" style="4" bestFit="1" customWidth="1"/>
    <col min="7688" max="7688" width="9.140625" style="4"/>
    <col min="7689" max="7689" width="25" style="4" customWidth="1"/>
    <col min="7690" max="7690" width="10.42578125" style="4" customWidth="1"/>
    <col min="7691" max="7691" width="11.140625" style="4" customWidth="1"/>
    <col min="7692" max="7692" width="10.140625" style="4" bestFit="1" customWidth="1"/>
    <col min="7693" max="7693" width="10.5703125" style="4" bestFit="1" customWidth="1"/>
    <col min="7694" max="7936" width="9.140625" style="4"/>
    <col min="7937" max="7937" width="11.28515625" style="4" customWidth="1"/>
    <col min="7938" max="7938" width="77.140625" style="4" customWidth="1"/>
    <col min="7939" max="7939" width="6.28515625" style="4" customWidth="1"/>
    <col min="7940" max="7940" width="12" style="4" customWidth="1"/>
    <col min="7941" max="7941" width="19.140625" style="4" bestFit="1" customWidth="1"/>
    <col min="7942" max="7942" width="10.5703125" style="4" customWidth="1"/>
    <col min="7943" max="7943" width="11.7109375" style="4" bestFit="1" customWidth="1"/>
    <col min="7944" max="7944" width="9.140625" style="4"/>
    <col min="7945" max="7945" width="25" style="4" customWidth="1"/>
    <col min="7946" max="7946" width="10.42578125" style="4" customWidth="1"/>
    <col min="7947" max="7947" width="11.140625" style="4" customWidth="1"/>
    <col min="7948" max="7948" width="10.140625" style="4" bestFit="1" customWidth="1"/>
    <col min="7949" max="7949" width="10.5703125" style="4" bestFit="1" customWidth="1"/>
    <col min="7950" max="8192" width="9.140625" style="4"/>
    <col min="8193" max="8193" width="11.28515625" style="4" customWidth="1"/>
    <col min="8194" max="8194" width="77.140625" style="4" customWidth="1"/>
    <col min="8195" max="8195" width="6.28515625" style="4" customWidth="1"/>
    <col min="8196" max="8196" width="12" style="4" customWidth="1"/>
    <col min="8197" max="8197" width="19.140625" style="4" bestFit="1" customWidth="1"/>
    <col min="8198" max="8198" width="10.5703125" style="4" customWidth="1"/>
    <col min="8199" max="8199" width="11.7109375" style="4" bestFit="1" customWidth="1"/>
    <col min="8200" max="8200" width="9.140625" style="4"/>
    <col min="8201" max="8201" width="25" style="4" customWidth="1"/>
    <col min="8202" max="8202" width="10.42578125" style="4" customWidth="1"/>
    <col min="8203" max="8203" width="11.140625" style="4" customWidth="1"/>
    <col min="8204" max="8204" width="10.140625" style="4" bestFit="1" customWidth="1"/>
    <col min="8205" max="8205" width="10.5703125" style="4" bestFit="1" customWidth="1"/>
    <col min="8206" max="8448" width="9.140625" style="4"/>
    <col min="8449" max="8449" width="11.28515625" style="4" customWidth="1"/>
    <col min="8450" max="8450" width="77.140625" style="4" customWidth="1"/>
    <col min="8451" max="8451" width="6.28515625" style="4" customWidth="1"/>
    <col min="8452" max="8452" width="12" style="4" customWidth="1"/>
    <col min="8453" max="8453" width="19.140625" style="4" bestFit="1" customWidth="1"/>
    <col min="8454" max="8454" width="10.5703125" style="4" customWidth="1"/>
    <col min="8455" max="8455" width="11.7109375" style="4" bestFit="1" customWidth="1"/>
    <col min="8456" max="8456" width="9.140625" style="4"/>
    <col min="8457" max="8457" width="25" style="4" customWidth="1"/>
    <col min="8458" max="8458" width="10.42578125" style="4" customWidth="1"/>
    <col min="8459" max="8459" width="11.140625" style="4" customWidth="1"/>
    <col min="8460" max="8460" width="10.140625" style="4" bestFit="1" customWidth="1"/>
    <col min="8461" max="8461" width="10.5703125" style="4" bestFit="1" customWidth="1"/>
    <col min="8462" max="8704" width="9.140625" style="4"/>
    <col min="8705" max="8705" width="11.28515625" style="4" customWidth="1"/>
    <col min="8706" max="8706" width="77.140625" style="4" customWidth="1"/>
    <col min="8707" max="8707" width="6.28515625" style="4" customWidth="1"/>
    <col min="8708" max="8708" width="12" style="4" customWidth="1"/>
    <col min="8709" max="8709" width="19.140625" style="4" bestFit="1" customWidth="1"/>
    <col min="8710" max="8710" width="10.5703125" style="4" customWidth="1"/>
    <col min="8711" max="8711" width="11.7109375" style="4" bestFit="1" customWidth="1"/>
    <col min="8712" max="8712" width="9.140625" style="4"/>
    <col min="8713" max="8713" width="25" style="4" customWidth="1"/>
    <col min="8714" max="8714" width="10.42578125" style="4" customWidth="1"/>
    <col min="8715" max="8715" width="11.140625" style="4" customWidth="1"/>
    <col min="8716" max="8716" width="10.140625" style="4" bestFit="1" customWidth="1"/>
    <col min="8717" max="8717" width="10.5703125" style="4" bestFit="1" customWidth="1"/>
    <col min="8718" max="8960" width="9.140625" style="4"/>
    <col min="8961" max="8961" width="11.28515625" style="4" customWidth="1"/>
    <col min="8962" max="8962" width="77.140625" style="4" customWidth="1"/>
    <col min="8963" max="8963" width="6.28515625" style="4" customWidth="1"/>
    <col min="8964" max="8964" width="12" style="4" customWidth="1"/>
    <col min="8965" max="8965" width="19.140625" style="4" bestFit="1" customWidth="1"/>
    <col min="8966" max="8966" width="10.5703125" style="4" customWidth="1"/>
    <col min="8967" max="8967" width="11.7109375" style="4" bestFit="1" customWidth="1"/>
    <col min="8968" max="8968" width="9.140625" style="4"/>
    <col min="8969" max="8969" width="25" style="4" customWidth="1"/>
    <col min="8970" max="8970" width="10.42578125" style="4" customWidth="1"/>
    <col min="8971" max="8971" width="11.140625" style="4" customWidth="1"/>
    <col min="8972" max="8972" width="10.140625" style="4" bestFit="1" customWidth="1"/>
    <col min="8973" max="8973" width="10.5703125" style="4" bestFit="1" customWidth="1"/>
    <col min="8974" max="9216" width="9.140625" style="4"/>
    <col min="9217" max="9217" width="11.28515625" style="4" customWidth="1"/>
    <col min="9218" max="9218" width="77.140625" style="4" customWidth="1"/>
    <col min="9219" max="9219" width="6.28515625" style="4" customWidth="1"/>
    <col min="9220" max="9220" width="12" style="4" customWidth="1"/>
    <col min="9221" max="9221" width="19.140625" style="4" bestFit="1" customWidth="1"/>
    <col min="9222" max="9222" width="10.5703125" style="4" customWidth="1"/>
    <col min="9223" max="9223" width="11.7109375" style="4" bestFit="1" customWidth="1"/>
    <col min="9224" max="9224" width="9.140625" style="4"/>
    <col min="9225" max="9225" width="25" style="4" customWidth="1"/>
    <col min="9226" max="9226" width="10.42578125" style="4" customWidth="1"/>
    <col min="9227" max="9227" width="11.140625" style="4" customWidth="1"/>
    <col min="9228" max="9228" width="10.140625" style="4" bestFit="1" customWidth="1"/>
    <col min="9229" max="9229" width="10.5703125" style="4" bestFit="1" customWidth="1"/>
    <col min="9230" max="9472" width="9.140625" style="4"/>
    <col min="9473" max="9473" width="11.28515625" style="4" customWidth="1"/>
    <col min="9474" max="9474" width="77.140625" style="4" customWidth="1"/>
    <col min="9475" max="9475" width="6.28515625" style="4" customWidth="1"/>
    <col min="9476" max="9476" width="12" style="4" customWidth="1"/>
    <col min="9477" max="9477" width="19.140625" style="4" bestFit="1" customWidth="1"/>
    <col min="9478" max="9478" width="10.5703125" style="4" customWidth="1"/>
    <col min="9479" max="9479" width="11.7109375" style="4" bestFit="1" customWidth="1"/>
    <col min="9480" max="9480" width="9.140625" style="4"/>
    <col min="9481" max="9481" width="25" style="4" customWidth="1"/>
    <col min="9482" max="9482" width="10.42578125" style="4" customWidth="1"/>
    <col min="9483" max="9483" width="11.140625" style="4" customWidth="1"/>
    <col min="9484" max="9484" width="10.140625" style="4" bestFit="1" customWidth="1"/>
    <col min="9485" max="9485" width="10.5703125" style="4" bestFit="1" customWidth="1"/>
    <col min="9486" max="9728" width="9.140625" style="4"/>
    <col min="9729" max="9729" width="11.28515625" style="4" customWidth="1"/>
    <col min="9730" max="9730" width="77.140625" style="4" customWidth="1"/>
    <col min="9731" max="9731" width="6.28515625" style="4" customWidth="1"/>
    <col min="9732" max="9732" width="12" style="4" customWidth="1"/>
    <col min="9733" max="9733" width="19.140625" style="4" bestFit="1" customWidth="1"/>
    <col min="9734" max="9734" width="10.5703125" style="4" customWidth="1"/>
    <col min="9735" max="9735" width="11.7109375" style="4" bestFit="1" customWidth="1"/>
    <col min="9736" max="9736" width="9.140625" style="4"/>
    <col min="9737" max="9737" width="25" style="4" customWidth="1"/>
    <col min="9738" max="9738" width="10.42578125" style="4" customWidth="1"/>
    <col min="9739" max="9739" width="11.140625" style="4" customWidth="1"/>
    <col min="9740" max="9740" width="10.140625" style="4" bestFit="1" customWidth="1"/>
    <col min="9741" max="9741" width="10.5703125" style="4" bestFit="1" customWidth="1"/>
    <col min="9742" max="9984" width="9.140625" style="4"/>
    <col min="9985" max="9985" width="11.28515625" style="4" customWidth="1"/>
    <col min="9986" max="9986" width="77.140625" style="4" customWidth="1"/>
    <col min="9987" max="9987" width="6.28515625" style="4" customWidth="1"/>
    <col min="9988" max="9988" width="12" style="4" customWidth="1"/>
    <col min="9989" max="9989" width="19.140625" style="4" bestFit="1" customWidth="1"/>
    <col min="9990" max="9990" width="10.5703125" style="4" customWidth="1"/>
    <col min="9991" max="9991" width="11.7109375" style="4" bestFit="1" customWidth="1"/>
    <col min="9992" max="9992" width="9.140625" style="4"/>
    <col min="9993" max="9993" width="25" style="4" customWidth="1"/>
    <col min="9994" max="9994" width="10.42578125" style="4" customWidth="1"/>
    <col min="9995" max="9995" width="11.140625" style="4" customWidth="1"/>
    <col min="9996" max="9996" width="10.140625" style="4" bestFit="1" customWidth="1"/>
    <col min="9997" max="9997" width="10.5703125" style="4" bestFit="1" customWidth="1"/>
    <col min="9998" max="10240" width="9.140625" style="4"/>
    <col min="10241" max="10241" width="11.28515625" style="4" customWidth="1"/>
    <col min="10242" max="10242" width="77.140625" style="4" customWidth="1"/>
    <col min="10243" max="10243" width="6.28515625" style="4" customWidth="1"/>
    <col min="10244" max="10244" width="12" style="4" customWidth="1"/>
    <col min="10245" max="10245" width="19.140625" style="4" bestFit="1" customWidth="1"/>
    <col min="10246" max="10246" width="10.5703125" style="4" customWidth="1"/>
    <col min="10247" max="10247" width="11.7109375" style="4" bestFit="1" customWidth="1"/>
    <col min="10248" max="10248" width="9.140625" style="4"/>
    <col min="10249" max="10249" width="25" style="4" customWidth="1"/>
    <col min="10250" max="10250" width="10.42578125" style="4" customWidth="1"/>
    <col min="10251" max="10251" width="11.140625" style="4" customWidth="1"/>
    <col min="10252" max="10252" width="10.140625" style="4" bestFit="1" customWidth="1"/>
    <col min="10253" max="10253" width="10.5703125" style="4" bestFit="1" customWidth="1"/>
    <col min="10254" max="10496" width="9.140625" style="4"/>
    <col min="10497" max="10497" width="11.28515625" style="4" customWidth="1"/>
    <col min="10498" max="10498" width="77.140625" style="4" customWidth="1"/>
    <col min="10499" max="10499" width="6.28515625" style="4" customWidth="1"/>
    <col min="10500" max="10500" width="12" style="4" customWidth="1"/>
    <col min="10501" max="10501" width="19.140625" style="4" bestFit="1" customWidth="1"/>
    <col min="10502" max="10502" width="10.5703125" style="4" customWidth="1"/>
    <col min="10503" max="10503" width="11.7109375" style="4" bestFit="1" customWidth="1"/>
    <col min="10504" max="10504" width="9.140625" style="4"/>
    <col min="10505" max="10505" width="25" style="4" customWidth="1"/>
    <col min="10506" max="10506" width="10.42578125" style="4" customWidth="1"/>
    <col min="10507" max="10507" width="11.140625" style="4" customWidth="1"/>
    <col min="10508" max="10508" width="10.140625" style="4" bestFit="1" customWidth="1"/>
    <col min="10509" max="10509" width="10.5703125" style="4" bestFit="1" customWidth="1"/>
    <col min="10510" max="10752" width="9.140625" style="4"/>
    <col min="10753" max="10753" width="11.28515625" style="4" customWidth="1"/>
    <col min="10754" max="10754" width="77.140625" style="4" customWidth="1"/>
    <col min="10755" max="10755" width="6.28515625" style="4" customWidth="1"/>
    <col min="10756" max="10756" width="12" style="4" customWidth="1"/>
    <col min="10757" max="10757" width="19.140625" style="4" bestFit="1" customWidth="1"/>
    <col min="10758" max="10758" width="10.5703125" style="4" customWidth="1"/>
    <col min="10759" max="10759" width="11.7109375" style="4" bestFit="1" customWidth="1"/>
    <col min="10760" max="10760" width="9.140625" style="4"/>
    <col min="10761" max="10761" width="25" style="4" customWidth="1"/>
    <col min="10762" max="10762" width="10.42578125" style="4" customWidth="1"/>
    <col min="10763" max="10763" width="11.140625" style="4" customWidth="1"/>
    <col min="10764" max="10764" width="10.140625" style="4" bestFit="1" customWidth="1"/>
    <col min="10765" max="10765" width="10.5703125" style="4" bestFit="1" customWidth="1"/>
    <col min="10766" max="11008" width="9.140625" style="4"/>
    <col min="11009" max="11009" width="11.28515625" style="4" customWidth="1"/>
    <col min="11010" max="11010" width="77.140625" style="4" customWidth="1"/>
    <col min="11011" max="11011" width="6.28515625" style="4" customWidth="1"/>
    <col min="11012" max="11012" width="12" style="4" customWidth="1"/>
    <col min="11013" max="11013" width="19.140625" style="4" bestFit="1" customWidth="1"/>
    <col min="11014" max="11014" width="10.5703125" style="4" customWidth="1"/>
    <col min="11015" max="11015" width="11.7109375" style="4" bestFit="1" customWidth="1"/>
    <col min="11016" max="11016" width="9.140625" style="4"/>
    <col min="11017" max="11017" width="25" style="4" customWidth="1"/>
    <col min="11018" max="11018" width="10.42578125" style="4" customWidth="1"/>
    <col min="11019" max="11019" width="11.140625" style="4" customWidth="1"/>
    <col min="11020" max="11020" width="10.140625" style="4" bestFit="1" customWidth="1"/>
    <col min="11021" max="11021" width="10.5703125" style="4" bestFit="1" customWidth="1"/>
    <col min="11022" max="11264" width="9.140625" style="4"/>
    <col min="11265" max="11265" width="11.28515625" style="4" customWidth="1"/>
    <col min="11266" max="11266" width="77.140625" style="4" customWidth="1"/>
    <col min="11267" max="11267" width="6.28515625" style="4" customWidth="1"/>
    <col min="11268" max="11268" width="12" style="4" customWidth="1"/>
    <col min="11269" max="11269" width="19.140625" style="4" bestFit="1" customWidth="1"/>
    <col min="11270" max="11270" width="10.5703125" style="4" customWidth="1"/>
    <col min="11271" max="11271" width="11.7109375" style="4" bestFit="1" customWidth="1"/>
    <col min="11272" max="11272" width="9.140625" style="4"/>
    <col min="11273" max="11273" width="25" style="4" customWidth="1"/>
    <col min="11274" max="11274" width="10.42578125" style="4" customWidth="1"/>
    <col min="11275" max="11275" width="11.140625" style="4" customWidth="1"/>
    <col min="11276" max="11276" width="10.140625" style="4" bestFit="1" customWidth="1"/>
    <col min="11277" max="11277" width="10.5703125" style="4" bestFit="1" customWidth="1"/>
    <col min="11278" max="11520" width="9.140625" style="4"/>
    <col min="11521" max="11521" width="11.28515625" style="4" customWidth="1"/>
    <col min="11522" max="11522" width="77.140625" style="4" customWidth="1"/>
    <col min="11523" max="11523" width="6.28515625" style="4" customWidth="1"/>
    <col min="11524" max="11524" width="12" style="4" customWidth="1"/>
    <col min="11525" max="11525" width="19.140625" style="4" bestFit="1" customWidth="1"/>
    <col min="11526" max="11526" width="10.5703125" style="4" customWidth="1"/>
    <col min="11527" max="11527" width="11.7109375" style="4" bestFit="1" customWidth="1"/>
    <col min="11528" max="11528" width="9.140625" style="4"/>
    <col min="11529" max="11529" width="25" style="4" customWidth="1"/>
    <col min="11530" max="11530" width="10.42578125" style="4" customWidth="1"/>
    <col min="11531" max="11531" width="11.140625" style="4" customWidth="1"/>
    <col min="11532" max="11532" width="10.140625" style="4" bestFit="1" customWidth="1"/>
    <col min="11533" max="11533" width="10.5703125" style="4" bestFit="1" customWidth="1"/>
    <col min="11534" max="11776" width="9.140625" style="4"/>
    <col min="11777" max="11777" width="11.28515625" style="4" customWidth="1"/>
    <col min="11778" max="11778" width="77.140625" style="4" customWidth="1"/>
    <col min="11779" max="11779" width="6.28515625" style="4" customWidth="1"/>
    <col min="11780" max="11780" width="12" style="4" customWidth="1"/>
    <col min="11781" max="11781" width="19.140625" style="4" bestFit="1" customWidth="1"/>
    <col min="11782" max="11782" width="10.5703125" style="4" customWidth="1"/>
    <col min="11783" max="11783" width="11.7109375" style="4" bestFit="1" customWidth="1"/>
    <col min="11784" max="11784" width="9.140625" style="4"/>
    <col min="11785" max="11785" width="25" style="4" customWidth="1"/>
    <col min="11786" max="11786" width="10.42578125" style="4" customWidth="1"/>
    <col min="11787" max="11787" width="11.140625" style="4" customWidth="1"/>
    <col min="11788" max="11788" width="10.140625" style="4" bestFit="1" customWidth="1"/>
    <col min="11789" max="11789" width="10.5703125" style="4" bestFit="1" customWidth="1"/>
    <col min="11790" max="12032" width="9.140625" style="4"/>
    <col min="12033" max="12033" width="11.28515625" style="4" customWidth="1"/>
    <col min="12034" max="12034" width="77.140625" style="4" customWidth="1"/>
    <col min="12035" max="12035" width="6.28515625" style="4" customWidth="1"/>
    <col min="12036" max="12036" width="12" style="4" customWidth="1"/>
    <col min="12037" max="12037" width="19.140625" style="4" bestFit="1" customWidth="1"/>
    <col min="12038" max="12038" width="10.5703125" style="4" customWidth="1"/>
    <col min="12039" max="12039" width="11.7109375" style="4" bestFit="1" customWidth="1"/>
    <col min="12040" max="12040" width="9.140625" style="4"/>
    <col min="12041" max="12041" width="25" style="4" customWidth="1"/>
    <col min="12042" max="12042" width="10.42578125" style="4" customWidth="1"/>
    <col min="12043" max="12043" width="11.140625" style="4" customWidth="1"/>
    <col min="12044" max="12044" width="10.140625" style="4" bestFit="1" customWidth="1"/>
    <col min="12045" max="12045" width="10.5703125" style="4" bestFit="1" customWidth="1"/>
    <col min="12046" max="12288" width="9.140625" style="4"/>
    <col min="12289" max="12289" width="11.28515625" style="4" customWidth="1"/>
    <col min="12290" max="12290" width="77.140625" style="4" customWidth="1"/>
    <col min="12291" max="12291" width="6.28515625" style="4" customWidth="1"/>
    <col min="12292" max="12292" width="12" style="4" customWidth="1"/>
    <col min="12293" max="12293" width="19.140625" style="4" bestFit="1" customWidth="1"/>
    <col min="12294" max="12294" width="10.5703125" style="4" customWidth="1"/>
    <col min="12295" max="12295" width="11.7109375" style="4" bestFit="1" customWidth="1"/>
    <col min="12296" max="12296" width="9.140625" style="4"/>
    <col min="12297" max="12297" width="25" style="4" customWidth="1"/>
    <col min="12298" max="12298" width="10.42578125" style="4" customWidth="1"/>
    <col min="12299" max="12299" width="11.140625" style="4" customWidth="1"/>
    <col min="12300" max="12300" width="10.140625" style="4" bestFit="1" customWidth="1"/>
    <col min="12301" max="12301" width="10.5703125" style="4" bestFit="1" customWidth="1"/>
    <col min="12302" max="12544" width="9.140625" style="4"/>
    <col min="12545" max="12545" width="11.28515625" style="4" customWidth="1"/>
    <col min="12546" max="12546" width="77.140625" style="4" customWidth="1"/>
    <col min="12547" max="12547" width="6.28515625" style="4" customWidth="1"/>
    <col min="12548" max="12548" width="12" style="4" customWidth="1"/>
    <col min="12549" max="12549" width="19.140625" style="4" bestFit="1" customWidth="1"/>
    <col min="12550" max="12550" width="10.5703125" style="4" customWidth="1"/>
    <col min="12551" max="12551" width="11.7109375" style="4" bestFit="1" customWidth="1"/>
    <col min="12552" max="12552" width="9.140625" style="4"/>
    <col min="12553" max="12553" width="25" style="4" customWidth="1"/>
    <col min="12554" max="12554" width="10.42578125" style="4" customWidth="1"/>
    <col min="12555" max="12555" width="11.140625" style="4" customWidth="1"/>
    <col min="12556" max="12556" width="10.140625" style="4" bestFit="1" customWidth="1"/>
    <col min="12557" max="12557" width="10.5703125" style="4" bestFit="1" customWidth="1"/>
    <col min="12558" max="12800" width="9.140625" style="4"/>
    <col min="12801" max="12801" width="11.28515625" style="4" customWidth="1"/>
    <col min="12802" max="12802" width="77.140625" style="4" customWidth="1"/>
    <col min="12803" max="12803" width="6.28515625" style="4" customWidth="1"/>
    <col min="12804" max="12804" width="12" style="4" customWidth="1"/>
    <col min="12805" max="12805" width="19.140625" style="4" bestFit="1" customWidth="1"/>
    <col min="12806" max="12806" width="10.5703125" style="4" customWidth="1"/>
    <col min="12807" max="12807" width="11.7109375" style="4" bestFit="1" customWidth="1"/>
    <col min="12808" max="12808" width="9.140625" style="4"/>
    <col min="12809" max="12809" width="25" style="4" customWidth="1"/>
    <col min="12810" max="12810" width="10.42578125" style="4" customWidth="1"/>
    <col min="12811" max="12811" width="11.140625" style="4" customWidth="1"/>
    <col min="12812" max="12812" width="10.140625" style="4" bestFit="1" customWidth="1"/>
    <col min="12813" max="12813" width="10.5703125" style="4" bestFit="1" customWidth="1"/>
    <col min="12814" max="13056" width="9.140625" style="4"/>
    <col min="13057" max="13057" width="11.28515625" style="4" customWidth="1"/>
    <col min="13058" max="13058" width="77.140625" style="4" customWidth="1"/>
    <col min="13059" max="13059" width="6.28515625" style="4" customWidth="1"/>
    <col min="13060" max="13060" width="12" style="4" customWidth="1"/>
    <col min="13061" max="13061" width="19.140625" style="4" bestFit="1" customWidth="1"/>
    <col min="13062" max="13062" width="10.5703125" style="4" customWidth="1"/>
    <col min="13063" max="13063" width="11.7109375" style="4" bestFit="1" customWidth="1"/>
    <col min="13064" max="13064" width="9.140625" style="4"/>
    <col min="13065" max="13065" width="25" style="4" customWidth="1"/>
    <col min="13066" max="13066" width="10.42578125" style="4" customWidth="1"/>
    <col min="13067" max="13067" width="11.140625" style="4" customWidth="1"/>
    <col min="13068" max="13068" width="10.140625" style="4" bestFit="1" customWidth="1"/>
    <col min="13069" max="13069" width="10.5703125" style="4" bestFit="1" customWidth="1"/>
    <col min="13070" max="13312" width="9.140625" style="4"/>
    <col min="13313" max="13313" width="11.28515625" style="4" customWidth="1"/>
    <col min="13314" max="13314" width="77.140625" style="4" customWidth="1"/>
    <col min="13315" max="13315" width="6.28515625" style="4" customWidth="1"/>
    <col min="13316" max="13316" width="12" style="4" customWidth="1"/>
    <col min="13317" max="13317" width="19.140625" style="4" bestFit="1" customWidth="1"/>
    <col min="13318" max="13318" width="10.5703125" style="4" customWidth="1"/>
    <col min="13319" max="13319" width="11.7109375" style="4" bestFit="1" customWidth="1"/>
    <col min="13320" max="13320" width="9.140625" style="4"/>
    <col min="13321" max="13321" width="25" style="4" customWidth="1"/>
    <col min="13322" max="13322" width="10.42578125" style="4" customWidth="1"/>
    <col min="13323" max="13323" width="11.140625" style="4" customWidth="1"/>
    <col min="13324" max="13324" width="10.140625" style="4" bestFit="1" customWidth="1"/>
    <col min="13325" max="13325" width="10.5703125" style="4" bestFit="1" customWidth="1"/>
    <col min="13326" max="13568" width="9.140625" style="4"/>
    <col min="13569" max="13569" width="11.28515625" style="4" customWidth="1"/>
    <col min="13570" max="13570" width="77.140625" style="4" customWidth="1"/>
    <col min="13571" max="13571" width="6.28515625" style="4" customWidth="1"/>
    <col min="13572" max="13572" width="12" style="4" customWidth="1"/>
    <col min="13573" max="13573" width="19.140625" style="4" bestFit="1" customWidth="1"/>
    <col min="13574" max="13574" width="10.5703125" style="4" customWidth="1"/>
    <col min="13575" max="13575" width="11.7109375" style="4" bestFit="1" customWidth="1"/>
    <col min="13576" max="13576" width="9.140625" style="4"/>
    <col min="13577" max="13577" width="25" style="4" customWidth="1"/>
    <col min="13578" max="13578" width="10.42578125" style="4" customWidth="1"/>
    <col min="13579" max="13579" width="11.140625" style="4" customWidth="1"/>
    <col min="13580" max="13580" width="10.140625" style="4" bestFit="1" customWidth="1"/>
    <col min="13581" max="13581" width="10.5703125" style="4" bestFit="1" customWidth="1"/>
    <col min="13582" max="13824" width="9.140625" style="4"/>
    <col min="13825" max="13825" width="11.28515625" style="4" customWidth="1"/>
    <col min="13826" max="13826" width="77.140625" style="4" customWidth="1"/>
    <col min="13827" max="13827" width="6.28515625" style="4" customWidth="1"/>
    <col min="13828" max="13828" width="12" style="4" customWidth="1"/>
    <col min="13829" max="13829" width="19.140625" style="4" bestFit="1" customWidth="1"/>
    <col min="13830" max="13830" width="10.5703125" style="4" customWidth="1"/>
    <col min="13831" max="13831" width="11.7109375" style="4" bestFit="1" customWidth="1"/>
    <col min="13832" max="13832" width="9.140625" style="4"/>
    <col min="13833" max="13833" width="25" style="4" customWidth="1"/>
    <col min="13834" max="13834" width="10.42578125" style="4" customWidth="1"/>
    <col min="13835" max="13835" width="11.140625" style="4" customWidth="1"/>
    <col min="13836" max="13836" width="10.140625" style="4" bestFit="1" customWidth="1"/>
    <col min="13837" max="13837" width="10.5703125" style="4" bestFit="1" customWidth="1"/>
    <col min="13838" max="14080" width="9.140625" style="4"/>
    <col min="14081" max="14081" width="11.28515625" style="4" customWidth="1"/>
    <col min="14082" max="14082" width="77.140625" style="4" customWidth="1"/>
    <col min="14083" max="14083" width="6.28515625" style="4" customWidth="1"/>
    <col min="14084" max="14084" width="12" style="4" customWidth="1"/>
    <col min="14085" max="14085" width="19.140625" style="4" bestFit="1" customWidth="1"/>
    <col min="14086" max="14086" width="10.5703125" style="4" customWidth="1"/>
    <col min="14087" max="14087" width="11.7109375" style="4" bestFit="1" customWidth="1"/>
    <col min="14088" max="14088" width="9.140625" style="4"/>
    <col min="14089" max="14089" width="25" style="4" customWidth="1"/>
    <col min="14090" max="14090" width="10.42578125" style="4" customWidth="1"/>
    <col min="14091" max="14091" width="11.140625" style="4" customWidth="1"/>
    <col min="14092" max="14092" width="10.140625" style="4" bestFit="1" customWidth="1"/>
    <col min="14093" max="14093" width="10.5703125" style="4" bestFit="1" customWidth="1"/>
    <col min="14094" max="14336" width="9.140625" style="4"/>
    <col min="14337" max="14337" width="11.28515625" style="4" customWidth="1"/>
    <col min="14338" max="14338" width="77.140625" style="4" customWidth="1"/>
    <col min="14339" max="14339" width="6.28515625" style="4" customWidth="1"/>
    <col min="14340" max="14340" width="12" style="4" customWidth="1"/>
    <col min="14341" max="14341" width="19.140625" style="4" bestFit="1" customWidth="1"/>
    <col min="14342" max="14342" width="10.5703125" style="4" customWidth="1"/>
    <col min="14343" max="14343" width="11.7109375" style="4" bestFit="1" customWidth="1"/>
    <col min="14344" max="14344" width="9.140625" style="4"/>
    <col min="14345" max="14345" width="25" style="4" customWidth="1"/>
    <col min="14346" max="14346" width="10.42578125" style="4" customWidth="1"/>
    <col min="14347" max="14347" width="11.140625" style="4" customWidth="1"/>
    <col min="14348" max="14348" width="10.140625" style="4" bestFit="1" customWidth="1"/>
    <col min="14349" max="14349" width="10.5703125" style="4" bestFit="1" customWidth="1"/>
    <col min="14350" max="14592" width="9.140625" style="4"/>
    <col min="14593" max="14593" width="11.28515625" style="4" customWidth="1"/>
    <col min="14594" max="14594" width="77.140625" style="4" customWidth="1"/>
    <col min="14595" max="14595" width="6.28515625" style="4" customWidth="1"/>
    <col min="14596" max="14596" width="12" style="4" customWidth="1"/>
    <col min="14597" max="14597" width="19.140625" style="4" bestFit="1" customWidth="1"/>
    <col min="14598" max="14598" width="10.5703125" style="4" customWidth="1"/>
    <col min="14599" max="14599" width="11.7109375" style="4" bestFit="1" customWidth="1"/>
    <col min="14600" max="14600" width="9.140625" style="4"/>
    <col min="14601" max="14601" width="25" style="4" customWidth="1"/>
    <col min="14602" max="14602" width="10.42578125" style="4" customWidth="1"/>
    <col min="14603" max="14603" width="11.140625" style="4" customWidth="1"/>
    <col min="14604" max="14604" width="10.140625" style="4" bestFit="1" customWidth="1"/>
    <col min="14605" max="14605" width="10.5703125" style="4" bestFit="1" customWidth="1"/>
    <col min="14606" max="14848" width="9.140625" style="4"/>
    <col min="14849" max="14849" width="11.28515625" style="4" customWidth="1"/>
    <col min="14850" max="14850" width="77.140625" style="4" customWidth="1"/>
    <col min="14851" max="14851" width="6.28515625" style="4" customWidth="1"/>
    <col min="14852" max="14852" width="12" style="4" customWidth="1"/>
    <col min="14853" max="14853" width="19.140625" style="4" bestFit="1" customWidth="1"/>
    <col min="14854" max="14854" width="10.5703125" style="4" customWidth="1"/>
    <col min="14855" max="14855" width="11.7109375" style="4" bestFit="1" customWidth="1"/>
    <col min="14856" max="14856" width="9.140625" style="4"/>
    <col min="14857" max="14857" width="25" style="4" customWidth="1"/>
    <col min="14858" max="14858" width="10.42578125" style="4" customWidth="1"/>
    <col min="14859" max="14859" width="11.140625" style="4" customWidth="1"/>
    <col min="14860" max="14860" width="10.140625" style="4" bestFit="1" customWidth="1"/>
    <col min="14861" max="14861" width="10.5703125" style="4" bestFit="1" customWidth="1"/>
    <col min="14862" max="15104" width="9.140625" style="4"/>
    <col min="15105" max="15105" width="11.28515625" style="4" customWidth="1"/>
    <col min="15106" max="15106" width="77.140625" style="4" customWidth="1"/>
    <col min="15107" max="15107" width="6.28515625" style="4" customWidth="1"/>
    <col min="15108" max="15108" width="12" style="4" customWidth="1"/>
    <col min="15109" max="15109" width="19.140625" style="4" bestFit="1" customWidth="1"/>
    <col min="15110" max="15110" width="10.5703125" style="4" customWidth="1"/>
    <col min="15111" max="15111" width="11.7109375" style="4" bestFit="1" customWidth="1"/>
    <col min="15112" max="15112" width="9.140625" style="4"/>
    <col min="15113" max="15113" width="25" style="4" customWidth="1"/>
    <col min="15114" max="15114" width="10.42578125" style="4" customWidth="1"/>
    <col min="15115" max="15115" width="11.140625" style="4" customWidth="1"/>
    <col min="15116" max="15116" width="10.140625" style="4" bestFit="1" customWidth="1"/>
    <col min="15117" max="15117" width="10.5703125" style="4" bestFit="1" customWidth="1"/>
    <col min="15118" max="15360" width="9.140625" style="4"/>
    <col min="15361" max="15361" width="11.28515625" style="4" customWidth="1"/>
    <col min="15362" max="15362" width="77.140625" style="4" customWidth="1"/>
    <col min="15363" max="15363" width="6.28515625" style="4" customWidth="1"/>
    <col min="15364" max="15364" width="12" style="4" customWidth="1"/>
    <col min="15365" max="15365" width="19.140625" style="4" bestFit="1" customWidth="1"/>
    <col min="15366" max="15366" width="10.5703125" style="4" customWidth="1"/>
    <col min="15367" max="15367" width="11.7109375" style="4" bestFit="1" customWidth="1"/>
    <col min="15368" max="15368" width="9.140625" style="4"/>
    <col min="15369" max="15369" width="25" style="4" customWidth="1"/>
    <col min="15370" max="15370" width="10.42578125" style="4" customWidth="1"/>
    <col min="15371" max="15371" width="11.140625" style="4" customWidth="1"/>
    <col min="15372" max="15372" width="10.140625" style="4" bestFit="1" customWidth="1"/>
    <col min="15373" max="15373" width="10.5703125" style="4" bestFit="1" customWidth="1"/>
    <col min="15374" max="15616" width="9.140625" style="4"/>
    <col min="15617" max="15617" width="11.28515625" style="4" customWidth="1"/>
    <col min="15618" max="15618" width="77.140625" style="4" customWidth="1"/>
    <col min="15619" max="15619" width="6.28515625" style="4" customWidth="1"/>
    <col min="15620" max="15620" width="12" style="4" customWidth="1"/>
    <col min="15621" max="15621" width="19.140625" style="4" bestFit="1" customWidth="1"/>
    <col min="15622" max="15622" width="10.5703125" style="4" customWidth="1"/>
    <col min="15623" max="15623" width="11.7109375" style="4" bestFit="1" customWidth="1"/>
    <col min="15624" max="15624" width="9.140625" style="4"/>
    <col min="15625" max="15625" width="25" style="4" customWidth="1"/>
    <col min="15626" max="15626" width="10.42578125" style="4" customWidth="1"/>
    <col min="15627" max="15627" width="11.140625" style="4" customWidth="1"/>
    <col min="15628" max="15628" width="10.140625" style="4" bestFit="1" customWidth="1"/>
    <col min="15629" max="15629" width="10.5703125" style="4" bestFit="1" customWidth="1"/>
    <col min="15630" max="15872" width="9.140625" style="4"/>
    <col min="15873" max="15873" width="11.28515625" style="4" customWidth="1"/>
    <col min="15874" max="15874" width="77.140625" style="4" customWidth="1"/>
    <col min="15875" max="15875" width="6.28515625" style="4" customWidth="1"/>
    <col min="15876" max="15876" width="12" style="4" customWidth="1"/>
    <col min="15877" max="15877" width="19.140625" style="4" bestFit="1" customWidth="1"/>
    <col min="15878" max="15878" width="10.5703125" style="4" customWidth="1"/>
    <col min="15879" max="15879" width="11.7109375" style="4" bestFit="1" customWidth="1"/>
    <col min="15880" max="15880" width="9.140625" style="4"/>
    <col min="15881" max="15881" width="25" style="4" customWidth="1"/>
    <col min="15882" max="15882" width="10.42578125" style="4" customWidth="1"/>
    <col min="15883" max="15883" width="11.140625" style="4" customWidth="1"/>
    <col min="15884" max="15884" width="10.140625" style="4" bestFit="1" customWidth="1"/>
    <col min="15885" max="15885" width="10.5703125" style="4" bestFit="1" customWidth="1"/>
    <col min="15886" max="16128" width="9.140625" style="4"/>
    <col min="16129" max="16129" width="11.28515625" style="4" customWidth="1"/>
    <col min="16130" max="16130" width="77.140625" style="4" customWidth="1"/>
    <col min="16131" max="16131" width="6.28515625" style="4" customWidth="1"/>
    <col min="16132" max="16132" width="12" style="4" customWidth="1"/>
    <col min="16133" max="16133" width="19.140625" style="4" bestFit="1" customWidth="1"/>
    <col min="16134" max="16134" width="10.5703125" style="4" customWidth="1"/>
    <col min="16135" max="16135" width="11.7109375" style="4" bestFit="1" customWidth="1"/>
    <col min="16136" max="16136" width="9.140625" style="4"/>
    <col min="16137" max="16137" width="25" style="4" customWidth="1"/>
    <col min="16138" max="16138" width="10.42578125" style="4" customWidth="1"/>
    <col min="16139" max="16139" width="11.140625" style="4" customWidth="1"/>
    <col min="16140" max="16140" width="10.140625" style="4" bestFit="1" customWidth="1"/>
    <col min="16141" max="16141" width="10.5703125" style="4" bestFit="1" customWidth="1"/>
    <col min="16142" max="16384" width="9.140625" style="4"/>
  </cols>
  <sheetData>
    <row r="1" spans="1:20" ht="18">
      <c r="A1" s="148" t="s">
        <v>0</v>
      </c>
      <c r="B1" s="148"/>
      <c r="C1" s="148"/>
      <c r="D1" s="148"/>
      <c r="E1" s="148"/>
      <c r="F1" s="148"/>
      <c r="G1" s="1"/>
      <c r="H1" s="1"/>
      <c r="I1" s="1"/>
      <c r="J1" s="1"/>
      <c r="K1" s="1"/>
      <c r="L1" s="2"/>
      <c r="M1" s="2"/>
      <c r="N1" s="2"/>
      <c r="O1" s="2"/>
      <c r="P1" s="3"/>
    </row>
    <row r="2" spans="1:20" ht="26.25" thickBot="1">
      <c r="A2" s="149" t="s">
        <v>47</v>
      </c>
      <c r="B2" s="149"/>
      <c r="C2" s="149"/>
      <c r="D2" s="149"/>
      <c r="E2" s="149"/>
      <c r="F2" s="149"/>
      <c r="G2" s="5"/>
      <c r="H2" s="5"/>
      <c r="I2" s="5"/>
      <c r="J2" s="5"/>
      <c r="K2" s="5"/>
      <c r="L2" s="6"/>
      <c r="M2" s="6"/>
      <c r="N2" s="6"/>
      <c r="O2" s="6"/>
      <c r="P2" s="3"/>
    </row>
    <row r="3" spans="1:20">
      <c r="A3" s="7" t="s">
        <v>1</v>
      </c>
      <c r="B3" s="8"/>
      <c r="C3" s="8"/>
      <c r="D3" s="8"/>
      <c r="E3" s="9" t="s">
        <v>2</v>
      </c>
      <c r="F3" s="10"/>
      <c r="G3" s="11"/>
      <c r="H3" s="11"/>
      <c r="I3" s="12"/>
      <c r="J3" s="12"/>
      <c r="L3" s="13"/>
      <c r="M3" s="13"/>
      <c r="N3" s="13"/>
      <c r="O3" s="13"/>
      <c r="P3" s="3"/>
    </row>
    <row r="4" spans="1:20" s="19" customFormat="1" ht="15.75">
      <c r="A4" s="68" t="str">
        <f>'[1]dados de entrada'!B8</f>
        <v>PAVIMENTAÇÃO E DRENAGEM PLUVIAL</v>
      </c>
      <c r="B4" s="14"/>
      <c r="C4" s="14"/>
      <c r="D4" s="14"/>
      <c r="E4" s="15">
        <v>41671</v>
      </c>
      <c r="F4" s="16"/>
      <c r="G4" s="17"/>
      <c r="H4" s="17"/>
      <c r="I4" s="18"/>
      <c r="J4" s="18"/>
      <c r="L4" s="20"/>
      <c r="M4" s="20"/>
      <c r="N4" s="20"/>
      <c r="O4" s="20"/>
      <c r="P4" s="21"/>
    </row>
    <row r="5" spans="1:20">
      <c r="A5" s="22" t="s">
        <v>3</v>
      </c>
      <c r="B5" s="23"/>
      <c r="C5" s="23"/>
      <c r="D5" s="23"/>
      <c r="E5" s="24" t="s">
        <v>4</v>
      </c>
      <c r="F5" s="25"/>
      <c r="G5" s="11"/>
      <c r="H5" s="11"/>
      <c r="I5" s="11"/>
      <c r="J5" s="11"/>
      <c r="L5" s="26"/>
      <c r="M5" s="26"/>
      <c r="N5" s="26"/>
      <c r="O5" s="26"/>
      <c r="P5" s="3"/>
      <c r="Q5" s="27"/>
    </row>
    <row r="6" spans="1:20" ht="15.75" customHeight="1">
      <c r="A6" s="158" t="s">
        <v>52</v>
      </c>
      <c r="B6" s="159"/>
      <c r="C6" s="159"/>
      <c r="D6" s="160"/>
      <c r="E6" s="28"/>
      <c r="F6" s="29"/>
      <c r="G6" s="30"/>
      <c r="H6" s="30"/>
      <c r="I6" s="30"/>
      <c r="J6" s="30"/>
      <c r="L6" s="31"/>
      <c r="M6" s="31"/>
      <c r="N6" s="31"/>
      <c r="O6" s="31"/>
      <c r="P6" s="32"/>
      <c r="Q6" s="33"/>
      <c r="R6" s="34"/>
    </row>
    <row r="7" spans="1:20" ht="15" customHeight="1">
      <c r="A7" s="158"/>
      <c r="B7" s="159"/>
      <c r="C7" s="159"/>
      <c r="D7" s="160"/>
      <c r="E7" s="69"/>
      <c r="F7" s="70"/>
      <c r="G7" s="30"/>
      <c r="H7" s="30"/>
      <c r="I7" s="30"/>
      <c r="J7" s="30"/>
      <c r="L7" s="31"/>
      <c r="M7" s="31"/>
      <c r="N7" s="31"/>
      <c r="O7" s="31"/>
      <c r="P7" s="32"/>
      <c r="Q7" s="33"/>
      <c r="R7" s="34"/>
    </row>
    <row r="8" spans="1:20" ht="22.5" hidden="1" customHeight="1">
      <c r="A8" s="161"/>
      <c r="B8" s="162"/>
      <c r="C8" s="162"/>
      <c r="D8" s="163"/>
      <c r="E8" s="69"/>
      <c r="F8" s="70"/>
      <c r="G8" s="30"/>
      <c r="H8" s="30"/>
      <c r="I8" s="30"/>
      <c r="J8" s="30"/>
      <c r="L8" s="31"/>
      <c r="M8" s="31"/>
      <c r="N8" s="31"/>
      <c r="O8" s="31"/>
      <c r="P8" s="32"/>
      <c r="Q8" s="33"/>
      <c r="R8" s="34"/>
    </row>
    <row r="9" spans="1:20" s="39" customFormat="1" ht="15.75" thickBot="1">
      <c r="A9" s="35"/>
      <c r="B9" s="36"/>
      <c r="C9" s="36"/>
      <c r="D9" s="36"/>
      <c r="E9" s="37" t="s">
        <v>20</v>
      </c>
      <c r="F9" s="38"/>
      <c r="G9" s="30"/>
      <c r="H9" s="30"/>
      <c r="I9" s="30"/>
      <c r="J9" s="30"/>
      <c r="L9" s="40"/>
      <c r="M9" s="40"/>
      <c r="N9" s="40"/>
      <c r="O9" s="40"/>
      <c r="P9" s="41"/>
    </row>
    <row r="10" spans="1:20" s="45" customFormat="1" ht="21" thickBot="1">
      <c r="A10" s="150" t="s">
        <v>51</v>
      </c>
      <c r="B10" s="150"/>
      <c r="C10" s="150"/>
      <c r="D10" s="150"/>
      <c r="E10" s="150"/>
      <c r="F10" s="150"/>
      <c r="G10" s="42"/>
      <c r="H10" s="42"/>
      <c r="I10" s="42"/>
      <c r="J10" s="42"/>
      <c r="K10" s="42"/>
      <c r="L10" s="43"/>
      <c r="M10" s="43"/>
      <c r="N10" s="43"/>
      <c r="O10" s="43"/>
      <c r="P10" s="44"/>
      <c r="T10" s="3"/>
    </row>
    <row r="11" spans="1:20" ht="13.5" thickBot="1">
      <c r="A11" s="112" t="s">
        <v>5</v>
      </c>
      <c r="B11" s="164" t="s">
        <v>6</v>
      </c>
      <c r="C11" s="164"/>
      <c r="D11" s="164"/>
      <c r="E11" s="111" t="s">
        <v>7</v>
      </c>
      <c r="F11" s="46" t="s">
        <v>8</v>
      </c>
      <c r="G11" s="12"/>
      <c r="I11" s="12"/>
      <c r="J11" s="12"/>
      <c r="K11" s="12"/>
      <c r="L11" s="12"/>
      <c r="M11" s="12"/>
      <c r="N11" s="12"/>
    </row>
    <row r="12" spans="1:20" ht="15" customHeight="1">
      <c r="A12" s="122" t="s">
        <v>24</v>
      </c>
      <c r="B12" s="157" t="s">
        <v>60</v>
      </c>
      <c r="C12" s="157"/>
      <c r="D12" s="157"/>
      <c r="E12" s="123">
        <v>190500.9</v>
      </c>
      <c r="F12" s="67">
        <f t="shared" ref="F12:F17" si="0">E12/$E$19</f>
        <v>7.7964051228204864E-2</v>
      </c>
      <c r="I12" s="47"/>
      <c r="J12" s="48"/>
      <c r="K12" s="48"/>
      <c r="L12" s="48"/>
      <c r="M12" s="49"/>
      <c r="N12" s="12"/>
    </row>
    <row r="13" spans="1:20" ht="15" customHeight="1">
      <c r="A13" s="124" t="s">
        <v>23</v>
      </c>
      <c r="B13" s="156" t="s">
        <v>53</v>
      </c>
      <c r="C13" s="156"/>
      <c r="D13" s="156"/>
      <c r="E13" s="121">
        <v>410008.14</v>
      </c>
      <c r="F13" s="50">
        <f t="shared" si="0"/>
        <v>0.16779918431325519</v>
      </c>
      <c r="I13" s="47"/>
      <c r="J13" s="48"/>
      <c r="K13" s="48"/>
      <c r="L13" s="48"/>
      <c r="M13" s="49"/>
      <c r="N13" s="12"/>
    </row>
    <row r="14" spans="1:20" ht="15" customHeight="1">
      <c r="A14" s="124" t="s">
        <v>9</v>
      </c>
      <c r="B14" s="156" t="s">
        <v>54</v>
      </c>
      <c r="C14" s="156"/>
      <c r="D14" s="156"/>
      <c r="E14" s="121">
        <v>340558.32</v>
      </c>
      <c r="F14" s="50">
        <f t="shared" si="0"/>
        <v>0.13937627752242318</v>
      </c>
      <c r="I14" s="51"/>
      <c r="J14" s="52"/>
      <c r="K14" s="52"/>
      <c r="L14" s="52"/>
      <c r="M14" s="52"/>
      <c r="N14" s="53"/>
    </row>
    <row r="15" spans="1:20" ht="15" customHeight="1">
      <c r="A15" s="124" t="s">
        <v>10</v>
      </c>
      <c r="B15" s="156" t="s">
        <v>55</v>
      </c>
      <c r="C15" s="156"/>
      <c r="D15" s="156"/>
      <c r="E15" s="121">
        <v>297666.88</v>
      </c>
      <c r="F15" s="50">
        <f t="shared" si="0"/>
        <v>0.1218226049391888</v>
      </c>
      <c r="I15" s="51"/>
      <c r="J15" s="52">
        <f>[2]ORÇAMENTO!$I$49+[3]ORÇAMENTO!$I$58+[4]ORÇAMENTO!$I$58+[5]ORÇAMENTO!$I$54+[6]ORÇAMENTO!$I$57+[7]ORÇAMENTO!$I$43+[8]ORÇAMENTO!$I$55</f>
        <v>0</v>
      </c>
      <c r="K15" s="52"/>
      <c r="L15" s="52"/>
      <c r="M15" s="52"/>
      <c r="N15" s="53"/>
    </row>
    <row r="16" spans="1:20" ht="15" customHeight="1">
      <c r="A16" s="124" t="s">
        <v>11</v>
      </c>
      <c r="B16" s="156" t="s">
        <v>56</v>
      </c>
      <c r="C16" s="156"/>
      <c r="D16" s="156"/>
      <c r="E16" s="121">
        <v>418610.89</v>
      </c>
      <c r="F16" s="50">
        <f t="shared" si="0"/>
        <v>0.17131993010345059</v>
      </c>
      <c r="I16" s="51"/>
      <c r="J16" s="52"/>
      <c r="K16" s="52"/>
      <c r="L16" s="52"/>
      <c r="M16" s="52"/>
      <c r="N16" s="53"/>
    </row>
    <row r="17" spans="1:14" ht="15" customHeight="1">
      <c r="A17" s="124" t="s">
        <v>12</v>
      </c>
      <c r="B17" s="156" t="s">
        <v>57</v>
      </c>
      <c r="C17" s="156"/>
      <c r="D17" s="156"/>
      <c r="E17" s="121">
        <v>276078.13</v>
      </c>
      <c r="F17" s="50">
        <f t="shared" si="0"/>
        <v>0.11298723245038214</v>
      </c>
      <c r="I17" s="51"/>
      <c r="J17" s="52"/>
      <c r="K17" s="52"/>
      <c r="L17" s="52"/>
      <c r="M17" s="52"/>
      <c r="N17" s="53"/>
    </row>
    <row r="18" spans="1:14" ht="15" customHeight="1" thickBot="1">
      <c r="A18" s="125" t="s">
        <v>58</v>
      </c>
      <c r="B18" s="168" t="s">
        <v>59</v>
      </c>
      <c r="C18" s="168"/>
      <c r="D18" s="168"/>
      <c r="E18" s="126">
        <v>510022.11</v>
      </c>
      <c r="F18" s="127">
        <f t="shared" ref="F18" si="1">E18/$E$19</f>
        <v>0.20873071944309521</v>
      </c>
      <c r="I18" s="51"/>
      <c r="J18" s="52"/>
      <c r="K18" s="52"/>
      <c r="L18" s="52"/>
      <c r="M18" s="52"/>
      <c r="N18" s="53"/>
    </row>
    <row r="19" spans="1:14" s="55" customFormat="1" ht="16.5" thickBot="1">
      <c r="A19" s="118" t="s">
        <v>13</v>
      </c>
      <c r="B19" s="165"/>
      <c r="C19" s="166"/>
      <c r="D19" s="167"/>
      <c r="E19" s="119">
        <f>SUM(E12:E18)</f>
        <v>2443445.37</v>
      </c>
      <c r="F19" s="120">
        <f>SUM(F12:F18)</f>
        <v>1</v>
      </c>
    </row>
    <row r="20" spans="1:14" s="56" customFormat="1" ht="16.5" thickBot="1">
      <c r="A20" s="113"/>
      <c r="B20" s="114"/>
      <c r="C20" s="115"/>
      <c r="D20" s="116"/>
      <c r="E20" s="117"/>
      <c r="G20" s="57"/>
      <c r="H20" s="57"/>
      <c r="I20" s="58"/>
      <c r="K20" s="59"/>
      <c r="L20" s="60"/>
    </row>
    <row r="21" spans="1:14" ht="14.25" customHeight="1">
      <c r="A21" s="151" t="str">
        <f>'[1]dados de entrada'!B15</f>
        <v>PREFEITURA MUNICIPAL DE NAVEGANTES</v>
      </c>
      <c r="B21" s="152"/>
      <c r="C21" s="153" t="s">
        <v>14</v>
      </c>
      <c r="D21" s="154"/>
      <c r="E21" s="154"/>
      <c r="F21" s="155"/>
      <c r="G21" s="3"/>
      <c r="H21" s="39"/>
    </row>
    <row r="22" spans="1:14" ht="14.25" customHeight="1">
      <c r="A22" s="61"/>
      <c r="B22" s="62"/>
      <c r="C22" s="134" t="s">
        <v>15</v>
      </c>
      <c r="D22" s="134"/>
      <c r="E22" s="134"/>
      <c r="F22" s="135"/>
      <c r="G22" s="3"/>
      <c r="H22" s="39"/>
    </row>
    <row r="23" spans="1:14" ht="14.25" customHeight="1">
      <c r="A23" s="61"/>
      <c r="B23" s="62"/>
      <c r="C23" s="136" t="s">
        <v>16</v>
      </c>
      <c r="D23" s="136"/>
      <c r="E23" s="136"/>
      <c r="F23" s="137"/>
      <c r="G23" s="3"/>
      <c r="H23" s="39"/>
    </row>
    <row r="24" spans="1:14" ht="14.25" customHeight="1">
      <c r="A24" s="61"/>
      <c r="B24" s="62"/>
      <c r="C24" s="13"/>
      <c r="D24" s="13"/>
      <c r="E24" s="13"/>
      <c r="F24" s="63"/>
      <c r="G24" s="3"/>
      <c r="H24" s="39"/>
    </row>
    <row r="25" spans="1:14" ht="14.25">
      <c r="A25" s="61"/>
      <c r="B25" s="62"/>
      <c r="C25" s="13"/>
      <c r="D25" s="13"/>
      <c r="E25" s="13"/>
      <c r="F25" s="63"/>
      <c r="G25" s="3"/>
      <c r="H25" s="39"/>
    </row>
    <row r="26" spans="1:14" ht="14.25" customHeight="1">
      <c r="A26" s="61"/>
      <c r="B26" s="62"/>
      <c r="C26" s="13"/>
      <c r="D26" s="13"/>
      <c r="E26" s="13"/>
      <c r="F26" s="63"/>
      <c r="G26" s="3"/>
      <c r="H26" s="39"/>
    </row>
    <row r="27" spans="1:14" ht="14.25" customHeight="1">
      <c r="A27" s="61"/>
      <c r="B27" s="62"/>
      <c r="C27" s="13"/>
      <c r="D27" s="13"/>
      <c r="E27" s="13"/>
      <c r="F27" s="63"/>
      <c r="G27" s="3"/>
      <c r="H27" s="39"/>
      <c r="I27" s="64"/>
    </row>
    <row r="28" spans="1:14" ht="14.25" customHeight="1">
      <c r="A28" s="138" t="s">
        <v>17</v>
      </c>
      <c r="B28" s="139"/>
      <c r="C28" s="140" t="s">
        <v>18</v>
      </c>
      <c r="D28" s="140"/>
      <c r="E28" s="141"/>
      <c r="F28" s="142"/>
      <c r="G28" s="3"/>
      <c r="H28" s="39"/>
    </row>
    <row r="29" spans="1:14" ht="15.75" customHeight="1">
      <c r="A29" s="143" t="s">
        <v>50</v>
      </c>
      <c r="B29" s="144"/>
      <c r="C29" s="145" t="s">
        <v>21</v>
      </c>
      <c r="D29" s="145"/>
      <c r="E29" s="146"/>
      <c r="F29" s="147"/>
      <c r="G29" s="3"/>
      <c r="H29" s="39"/>
      <c r="I29" s="27"/>
    </row>
    <row r="30" spans="1:14" ht="14.25" customHeight="1" thickBot="1">
      <c r="A30" s="128" t="s">
        <v>19</v>
      </c>
      <c r="B30" s="129"/>
      <c r="C30" s="130" t="s">
        <v>22</v>
      </c>
      <c r="D30" s="131"/>
      <c r="E30" s="132"/>
      <c r="F30" s="133"/>
      <c r="G30" s="3"/>
      <c r="H30" s="39"/>
    </row>
    <row r="32" spans="1:14" ht="14.25">
      <c r="E32" s="65"/>
      <c r="F32" s="12"/>
      <c r="G32" s="12"/>
    </row>
    <row r="33" spans="5:9" ht="14.25">
      <c r="E33" s="65"/>
      <c r="F33" s="12"/>
      <c r="G33" s="12"/>
    </row>
    <row r="34" spans="5:9" ht="14.25">
      <c r="E34" s="65"/>
      <c r="F34" s="12"/>
      <c r="G34" s="12"/>
    </row>
    <row r="35" spans="5:9" ht="14.25">
      <c r="E35" s="65"/>
      <c r="F35" s="12"/>
      <c r="G35" s="12"/>
    </row>
    <row r="36" spans="5:9" ht="14.25">
      <c r="E36" s="65"/>
      <c r="F36" s="12"/>
      <c r="G36" s="12"/>
    </row>
    <row r="37" spans="5:9" ht="14.25">
      <c r="E37" s="66"/>
      <c r="F37" s="12"/>
      <c r="G37" s="12"/>
    </row>
    <row r="38" spans="5:9" ht="14.25">
      <c r="E38" s="66"/>
      <c r="F38" s="12"/>
      <c r="G38" s="12"/>
    </row>
    <row r="39" spans="5:9" ht="14.25">
      <c r="E39" s="66"/>
      <c r="F39" s="12"/>
      <c r="G39" s="12"/>
      <c r="I39" s="54"/>
    </row>
    <row r="40" spans="5:9" ht="14.25">
      <c r="E40" s="65"/>
      <c r="F40" s="12"/>
      <c r="G40" s="12"/>
    </row>
    <row r="41" spans="5:9" ht="14.25">
      <c r="E41" s="65"/>
      <c r="F41" s="12"/>
      <c r="G41" s="12"/>
    </row>
    <row r="42" spans="5:9" ht="14.25">
      <c r="E42" s="65"/>
      <c r="F42" s="12"/>
      <c r="G42" s="12"/>
    </row>
    <row r="43" spans="5:9" ht="14.25">
      <c r="E43" s="65"/>
      <c r="F43" s="12"/>
      <c r="G43" s="12"/>
    </row>
  </sheetData>
  <mergeCells count="23">
    <mergeCell ref="A1:F1"/>
    <mergeCell ref="A2:F2"/>
    <mergeCell ref="A10:F10"/>
    <mergeCell ref="A21:B21"/>
    <mergeCell ref="C21:F21"/>
    <mergeCell ref="B15:D15"/>
    <mergeCell ref="B14:D14"/>
    <mergeCell ref="B13:D13"/>
    <mergeCell ref="B12:D12"/>
    <mergeCell ref="A6:D8"/>
    <mergeCell ref="B11:D11"/>
    <mergeCell ref="B17:D17"/>
    <mergeCell ref="B16:D16"/>
    <mergeCell ref="B19:D19"/>
    <mergeCell ref="B18:D18"/>
    <mergeCell ref="A30:B30"/>
    <mergeCell ref="C30:F30"/>
    <mergeCell ref="C22:F22"/>
    <mergeCell ref="C23:F23"/>
    <mergeCell ref="A28:B28"/>
    <mergeCell ref="C28:F28"/>
    <mergeCell ref="A29:B29"/>
    <mergeCell ref="C29:F29"/>
  </mergeCells>
  <printOptions horizontalCentered="1"/>
  <pageMargins left="0.78740157480314965" right="0.39370078740157483" top="0.39370078740157483" bottom="0.39370078740157483" header="0.15748031496062992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tabSelected="1" zoomScaleNormal="100" zoomScaleSheetLayoutView="100" workbookViewId="0">
      <selection activeCell="O10" sqref="O10"/>
    </sheetView>
  </sheetViews>
  <sheetFormatPr defaultRowHeight="12.75"/>
  <cols>
    <col min="1" max="1" width="5.85546875" style="4" customWidth="1"/>
    <col min="2" max="2" width="7" style="4" customWidth="1"/>
    <col min="3" max="3" width="15.140625" style="4" customWidth="1"/>
    <col min="4" max="4" width="49.42578125" style="4" customWidth="1"/>
    <col min="5" max="5" width="10.28515625" style="4" bestFit="1" customWidth="1"/>
    <col min="6" max="6" width="6.7109375" style="4" customWidth="1"/>
    <col min="7" max="7" width="9.140625" style="4"/>
    <col min="8" max="8" width="6.7109375" style="4" customWidth="1"/>
    <col min="9" max="9" width="9.140625" style="4"/>
    <col min="10" max="10" width="6.7109375" style="4" customWidth="1"/>
    <col min="11" max="11" width="9.140625" style="4"/>
    <col min="12" max="12" width="6.7109375" style="4" customWidth="1"/>
    <col min="13" max="13" width="9.140625" style="4"/>
    <col min="14" max="14" width="6.7109375" style="4" customWidth="1"/>
    <col min="15" max="15" width="10.28515625" style="4" bestFit="1" customWidth="1"/>
    <col min="16" max="16" width="10.28515625" style="4" customWidth="1"/>
    <col min="17" max="256" width="9.140625" style="4"/>
    <col min="257" max="257" width="5.85546875" style="4" customWidth="1"/>
    <col min="258" max="258" width="7" style="4" customWidth="1"/>
    <col min="259" max="259" width="15.140625" style="4" customWidth="1"/>
    <col min="260" max="260" width="49.42578125" style="4" customWidth="1"/>
    <col min="261" max="261" width="9.140625" style="4"/>
    <col min="262" max="262" width="6.7109375" style="4" customWidth="1"/>
    <col min="263" max="263" width="9.140625" style="4"/>
    <col min="264" max="264" width="6.7109375" style="4" customWidth="1"/>
    <col min="265" max="265" width="9.140625" style="4"/>
    <col min="266" max="266" width="6.7109375" style="4" customWidth="1"/>
    <col min="267" max="267" width="9.140625" style="4"/>
    <col min="268" max="268" width="6.7109375" style="4" customWidth="1"/>
    <col min="269" max="269" width="9.140625" style="4"/>
    <col min="270" max="270" width="6.7109375" style="4" customWidth="1"/>
    <col min="271" max="271" width="9.140625" style="4"/>
    <col min="272" max="272" width="10.28515625" style="4" customWidth="1"/>
    <col min="273" max="512" width="9.140625" style="4"/>
    <col min="513" max="513" width="5.85546875" style="4" customWidth="1"/>
    <col min="514" max="514" width="7" style="4" customWidth="1"/>
    <col min="515" max="515" width="15.140625" style="4" customWidth="1"/>
    <col min="516" max="516" width="49.42578125" style="4" customWidth="1"/>
    <col min="517" max="517" width="9.140625" style="4"/>
    <col min="518" max="518" width="6.7109375" style="4" customWidth="1"/>
    <col min="519" max="519" width="9.140625" style="4"/>
    <col min="520" max="520" width="6.7109375" style="4" customWidth="1"/>
    <col min="521" max="521" width="9.140625" style="4"/>
    <col min="522" max="522" width="6.7109375" style="4" customWidth="1"/>
    <col min="523" max="523" width="9.140625" style="4"/>
    <col min="524" max="524" width="6.7109375" style="4" customWidth="1"/>
    <col min="525" max="525" width="9.140625" style="4"/>
    <col min="526" max="526" width="6.7109375" style="4" customWidth="1"/>
    <col min="527" max="527" width="9.140625" style="4"/>
    <col min="528" max="528" width="10.28515625" style="4" customWidth="1"/>
    <col min="529" max="768" width="9.140625" style="4"/>
    <col min="769" max="769" width="5.85546875" style="4" customWidth="1"/>
    <col min="770" max="770" width="7" style="4" customWidth="1"/>
    <col min="771" max="771" width="15.140625" style="4" customWidth="1"/>
    <col min="772" max="772" width="49.42578125" style="4" customWidth="1"/>
    <col min="773" max="773" width="9.140625" style="4"/>
    <col min="774" max="774" width="6.7109375" style="4" customWidth="1"/>
    <col min="775" max="775" width="9.140625" style="4"/>
    <col min="776" max="776" width="6.7109375" style="4" customWidth="1"/>
    <col min="777" max="777" width="9.140625" style="4"/>
    <col min="778" max="778" width="6.7109375" style="4" customWidth="1"/>
    <col min="779" max="779" width="9.140625" style="4"/>
    <col min="780" max="780" width="6.7109375" style="4" customWidth="1"/>
    <col min="781" max="781" width="9.140625" style="4"/>
    <col min="782" max="782" width="6.7109375" style="4" customWidth="1"/>
    <col min="783" max="783" width="9.140625" style="4"/>
    <col min="784" max="784" width="10.28515625" style="4" customWidth="1"/>
    <col min="785" max="1024" width="9.140625" style="4"/>
    <col min="1025" max="1025" width="5.85546875" style="4" customWidth="1"/>
    <col min="1026" max="1026" width="7" style="4" customWidth="1"/>
    <col min="1027" max="1027" width="15.140625" style="4" customWidth="1"/>
    <col min="1028" max="1028" width="49.42578125" style="4" customWidth="1"/>
    <col min="1029" max="1029" width="9.140625" style="4"/>
    <col min="1030" max="1030" width="6.7109375" style="4" customWidth="1"/>
    <col min="1031" max="1031" width="9.140625" style="4"/>
    <col min="1032" max="1032" width="6.7109375" style="4" customWidth="1"/>
    <col min="1033" max="1033" width="9.140625" style="4"/>
    <col min="1034" max="1034" width="6.7109375" style="4" customWidth="1"/>
    <col min="1035" max="1035" width="9.140625" style="4"/>
    <col min="1036" max="1036" width="6.7109375" style="4" customWidth="1"/>
    <col min="1037" max="1037" width="9.140625" style="4"/>
    <col min="1038" max="1038" width="6.7109375" style="4" customWidth="1"/>
    <col min="1039" max="1039" width="9.140625" style="4"/>
    <col min="1040" max="1040" width="10.28515625" style="4" customWidth="1"/>
    <col min="1041" max="1280" width="9.140625" style="4"/>
    <col min="1281" max="1281" width="5.85546875" style="4" customWidth="1"/>
    <col min="1282" max="1282" width="7" style="4" customWidth="1"/>
    <col min="1283" max="1283" width="15.140625" style="4" customWidth="1"/>
    <col min="1284" max="1284" width="49.42578125" style="4" customWidth="1"/>
    <col min="1285" max="1285" width="9.140625" style="4"/>
    <col min="1286" max="1286" width="6.7109375" style="4" customWidth="1"/>
    <col min="1287" max="1287" width="9.140625" style="4"/>
    <col min="1288" max="1288" width="6.7109375" style="4" customWidth="1"/>
    <col min="1289" max="1289" width="9.140625" style="4"/>
    <col min="1290" max="1290" width="6.7109375" style="4" customWidth="1"/>
    <col min="1291" max="1291" width="9.140625" style="4"/>
    <col min="1292" max="1292" width="6.7109375" style="4" customWidth="1"/>
    <col min="1293" max="1293" width="9.140625" style="4"/>
    <col min="1294" max="1294" width="6.7109375" style="4" customWidth="1"/>
    <col min="1295" max="1295" width="9.140625" style="4"/>
    <col min="1296" max="1296" width="10.28515625" style="4" customWidth="1"/>
    <col min="1297" max="1536" width="9.140625" style="4"/>
    <col min="1537" max="1537" width="5.85546875" style="4" customWidth="1"/>
    <col min="1538" max="1538" width="7" style="4" customWidth="1"/>
    <col min="1539" max="1539" width="15.140625" style="4" customWidth="1"/>
    <col min="1540" max="1540" width="49.42578125" style="4" customWidth="1"/>
    <col min="1541" max="1541" width="9.140625" style="4"/>
    <col min="1542" max="1542" width="6.7109375" style="4" customWidth="1"/>
    <col min="1543" max="1543" width="9.140625" style="4"/>
    <col min="1544" max="1544" width="6.7109375" style="4" customWidth="1"/>
    <col min="1545" max="1545" width="9.140625" style="4"/>
    <col min="1546" max="1546" width="6.7109375" style="4" customWidth="1"/>
    <col min="1547" max="1547" width="9.140625" style="4"/>
    <col min="1548" max="1548" width="6.7109375" style="4" customWidth="1"/>
    <col min="1549" max="1549" width="9.140625" style="4"/>
    <col min="1550" max="1550" width="6.7109375" style="4" customWidth="1"/>
    <col min="1551" max="1551" width="9.140625" style="4"/>
    <col min="1552" max="1552" width="10.28515625" style="4" customWidth="1"/>
    <col min="1553" max="1792" width="9.140625" style="4"/>
    <col min="1793" max="1793" width="5.85546875" style="4" customWidth="1"/>
    <col min="1794" max="1794" width="7" style="4" customWidth="1"/>
    <col min="1795" max="1795" width="15.140625" style="4" customWidth="1"/>
    <col min="1796" max="1796" width="49.42578125" style="4" customWidth="1"/>
    <col min="1797" max="1797" width="9.140625" style="4"/>
    <col min="1798" max="1798" width="6.7109375" style="4" customWidth="1"/>
    <col min="1799" max="1799" width="9.140625" style="4"/>
    <col min="1800" max="1800" width="6.7109375" style="4" customWidth="1"/>
    <col min="1801" max="1801" width="9.140625" style="4"/>
    <col min="1802" max="1802" width="6.7109375" style="4" customWidth="1"/>
    <col min="1803" max="1803" width="9.140625" style="4"/>
    <col min="1804" max="1804" width="6.7109375" style="4" customWidth="1"/>
    <col min="1805" max="1805" width="9.140625" style="4"/>
    <col min="1806" max="1806" width="6.7109375" style="4" customWidth="1"/>
    <col min="1807" max="1807" width="9.140625" style="4"/>
    <col min="1808" max="1808" width="10.28515625" style="4" customWidth="1"/>
    <col min="1809" max="2048" width="9.140625" style="4"/>
    <col min="2049" max="2049" width="5.85546875" style="4" customWidth="1"/>
    <col min="2050" max="2050" width="7" style="4" customWidth="1"/>
    <col min="2051" max="2051" width="15.140625" style="4" customWidth="1"/>
    <col min="2052" max="2052" width="49.42578125" style="4" customWidth="1"/>
    <col min="2053" max="2053" width="9.140625" style="4"/>
    <col min="2054" max="2054" width="6.7109375" style="4" customWidth="1"/>
    <col min="2055" max="2055" width="9.140625" style="4"/>
    <col min="2056" max="2056" width="6.7109375" style="4" customWidth="1"/>
    <col min="2057" max="2057" width="9.140625" style="4"/>
    <col min="2058" max="2058" width="6.7109375" style="4" customWidth="1"/>
    <col min="2059" max="2059" width="9.140625" style="4"/>
    <col min="2060" max="2060" width="6.7109375" style="4" customWidth="1"/>
    <col min="2061" max="2061" width="9.140625" style="4"/>
    <col min="2062" max="2062" width="6.7109375" style="4" customWidth="1"/>
    <col min="2063" max="2063" width="9.140625" style="4"/>
    <col min="2064" max="2064" width="10.28515625" style="4" customWidth="1"/>
    <col min="2065" max="2304" width="9.140625" style="4"/>
    <col min="2305" max="2305" width="5.85546875" style="4" customWidth="1"/>
    <col min="2306" max="2306" width="7" style="4" customWidth="1"/>
    <col min="2307" max="2307" width="15.140625" style="4" customWidth="1"/>
    <col min="2308" max="2308" width="49.42578125" style="4" customWidth="1"/>
    <col min="2309" max="2309" width="9.140625" style="4"/>
    <col min="2310" max="2310" width="6.7109375" style="4" customWidth="1"/>
    <col min="2311" max="2311" width="9.140625" style="4"/>
    <col min="2312" max="2312" width="6.7109375" style="4" customWidth="1"/>
    <col min="2313" max="2313" width="9.140625" style="4"/>
    <col min="2314" max="2314" width="6.7109375" style="4" customWidth="1"/>
    <col min="2315" max="2315" width="9.140625" style="4"/>
    <col min="2316" max="2316" width="6.7109375" style="4" customWidth="1"/>
    <col min="2317" max="2317" width="9.140625" style="4"/>
    <col min="2318" max="2318" width="6.7109375" style="4" customWidth="1"/>
    <col min="2319" max="2319" width="9.140625" style="4"/>
    <col min="2320" max="2320" width="10.28515625" style="4" customWidth="1"/>
    <col min="2321" max="2560" width="9.140625" style="4"/>
    <col min="2561" max="2561" width="5.85546875" style="4" customWidth="1"/>
    <col min="2562" max="2562" width="7" style="4" customWidth="1"/>
    <col min="2563" max="2563" width="15.140625" style="4" customWidth="1"/>
    <col min="2564" max="2564" width="49.42578125" style="4" customWidth="1"/>
    <col min="2565" max="2565" width="9.140625" style="4"/>
    <col min="2566" max="2566" width="6.7109375" style="4" customWidth="1"/>
    <col min="2567" max="2567" width="9.140625" style="4"/>
    <col min="2568" max="2568" width="6.7109375" style="4" customWidth="1"/>
    <col min="2569" max="2569" width="9.140625" style="4"/>
    <col min="2570" max="2570" width="6.7109375" style="4" customWidth="1"/>
    <col min="2571" max="2571" width="9.140625" style="4"/>
    <col min="2572" max="2572" width="6.7109375" style="4" customWidth="1"/>
    <col min="2573" max="2573" width="9.140625" style="4"/>
    <col min="2574" max="2574" width="6.7109375" style="4" customWidth="1"/>
    <col min="2575" max="2575" width="9.140625" style="4"/>
    <col min="2576" max="2576" width="10.28515625" style="4" customWidth="1"/>
    <col min="2577" max="2816" width="9.140625" style="4"/>
    <col min="2817" max="2817" width="5.85546875" style="4" customWidth="1"/>
    <col min="2818" max="2818" width="7" style="4" customWidth="1"/>
    <col min="2819" max="2819" width="15.140625" style="4" customWidth="1"/>
    <col min="2820" max="2820" width="49.42578125" style="4" customWidth="1"/>
    <col min="2821" max="2821" width="9.140625" style="4"/>
    <col min="2822" max="2822" width="6.7109375" style="4" customWidth="1"/>
    <col min="2823" max="2823" width="9.140625" style="4"/>
    <col min="2824" max="2824" width="6.7109375" style="4" customWidth="1"/>
    <col min="2825" max="2825" width="9.140625" style="4"/>
    <col min="2826" max="2826" width="6.7109375" style="4" customWidth="1"/>
    <col min="2827" max="2827" width="9.140625" style="4"/>
    <col min="2828" max="2828" width="6.7109375" style="4" customWidth="1"/>
    <col min="2829" max="2829" width="9.140625" style="4"/>
    <col min="2830" max="2830" width="6.7109375" style="4" customWidth="1"/>
    <col min="2831" max="2831" width="9.140625" style="4"/>
    <col min="2832" max="2832" width="10.28515625" style="4" customWidth="1"/>
    <col min="2833" max="3072" width="9.140625" style="4"/>
    <col min="3073" max="3073" width="5.85546875" style="4" customWidth="1"/>
    <col min="3074" max="3074" width="7" style="4" customWidth="1"/>
    <col min="3075" max="3075" width="15.140625" style="4" customWidth="1"/>
    <col min="3076" max="3076" width="49.42578125" style="4" customWidth="1"/>
    <col min="3077" max="3077" width="9.140625" style="4"/>
    <col min="3078" max="3078" width="6.7109375" style="4" customWidth="1"/>
    <col min="3079" max="3079" width="9.140625" style="4"/>
    <col min="3080" max="3080" width="6.7109375" style="4" customWidth="1"/>
    <col min="3081" max="3081" width="9.140625" style="4"/>
    <col min="3082" max="3082" width="6.7109375" style="4" customWidth="1"/>
    <col min="3083" max="3083" width="9.140625" style="4"/>
    <col min="3084" max="3084" width="6.7109375" style="4" customWidth="1"/>
    <col min="3085" max="3085" width="9.140625" style="4"/>
    <col min="3086" max="3086" width="6.7109375" style="4" customWidth="1"/>
    <col min="3087" max="3087" width="9.140625" style="4"/>
    <col min="3088" max="3088" width="10.28515625" style="4" customWidth="1"/>
    <col min="3089" max="3328" width="9.140625" style="4"/>
    <col min="3329" max="3329" width="5.85546875" style="4" customWidth="1"/>
    <col min="3330" max="3330" width="7" style="4" customWidth="1"/>
    <col min="3331" max="3331" width="15.140625" style="4" customWidth="1"/>
    <col min="3332" max="3332" width="49.42578125" style="4" customWidth="1"/>
    <col min="3333" max="3333" width="9.140625" style="4"/>
    <col min="3334" max="3334" width="6.7109375" style="4" customWidth="1"/>
    <col min="3335" max="3335" width="9.140625" style="4"/>
    <col min="3336" max="3336" width="6.7109375" style="4" customWidth="1"/>
    <col min="3337" max="3337" width="9.140625" style="4"/>
    <col min="3338" max="3338" width="6.7109375" style="4" customWidth="1"/>
    <col min="3339" max="3339" width="9.140625" style="4"/>
    <col min="3340" max="3340" width="6.7109375" style="4" customWidth="1"/>
    <col min="3341" max="3341" width="9.140625" style="4"/>
    <col min="3342" max="3342" width="6.7109375" style="4" customWidth="1"/>
    <col min="3343" max="3343" width="9.140625" style="4"/>
    <col min="3344" max="3344" width="10.28515625" style="4" customWidth="1"/>
    <col min="3345" max="3584" width="9.140625" style="4"/>
    <col min="3585" max="3585" width="5.85546875" style="4" customWidth="1"/>
    <col min="3586" max="3586" width="7" style="4" customWidth="1"/>
    <col min="3587" max="3587" width="15.140625" style="4" customWidth="1"/>
    <col min="3588" max="3588" width="49.42578125" style="4" customWidth="1"/>
    <col min="3589" max="3589" width="9.140625" style="4"/>
    <col min="3590" max="3590" width="6.7109375" style="4" customWidth="1"/>
    <col min="3591" max="3591" width="9.140625" style="4"/>
    <col min="3592" max="3592" width="6.7109375" style="4" customWidth="1"/>
    <col min="3593" max="3593" width="9.140625" style="4"/>
    <col min="3594" max="3594" width="6.7109375" style="4" customWidth="1"/>
    <col min="3595" max="3595" width="9.140625" style="4"/>
    <col min="3596" max="3596" width="6.7109375" style="4" customWidth="1"/>
    <col min="3597" max="3597" width="9.140625" style="4"/>
    <col min="3598" max="3598" width="6.7109375" style="4" customWidth="1"/>
    <col min="3599" max="3599" width="9.140625" style="4"/>
    <col min="3600" max="3600" width="10.28515625" style="4" customWidth="1"/>
    <col min="3601" max="3840" width="9.140625" style="4"/>
    <col min="3841" max="3841" width="5.85546875" style="4" customWidth="1"/>
    <col min="3842" max="3842" width="7" style="4" customWidth="1"/>
    <col min="3843" max="3843" width="15.140625" style="4" customWidth="1"/>
    <col min="3844" max="3844" width="49.42578125" style="4" customWidth="1"/>
    <col min="3845" max="3845" width="9.140625" style="4"/>
    <col min="3846" max="3846" width="6.7109375" style="4" customWidth="1"/>
    <col min="3847" max="3847" width="9.140625" style="4"/>
    <col min="3848" max="3848" width="6.7109375" style="4" customWidth="1"/>
    <col min="3849" max="3849" width="9.140625" style="4"/>
    <col min="3850" max="3850" width="6.7109375" style="4" customWidth="1"/>
    <col min="3851" max="3851" width="9.140625" style="4"/>
    <col min="3852" max="3852" width="6.7109375" style="4" customWidth="1"/>
    <col min="3853" max="3853" width="9.140625" style="4"/>
    <col min="3854" max="3854" width="6.7109375" style="4" customWidth="1"/>
    <col min="3855" max="3855" width="9.140625" style="4"/>
    <col min="3856" max="3856" width="10.28515625" style="4" customWidth="1"/>
    <col min="3857" max="4096" width="9.140625" style="4"/>
    <col min="4097" max="4097" width="5.85546875" style="4" customWidth="1"/>
    <col min="4098" max="4098" width="7" style="4" customWidth="1"/>
    <col min="4099" max="4099" width="15.140625" style="4" customWidth="1"/>
    <col min="4100" max="4100" width="49.42578125" style="4" customWidth="1"/>
    <col min="4101" max="4101" width="9.140625" style="4"/>
    <col min="4102" max="4102" width="6.7109375" style="4" customWidth="1"/>
    <col min="4103" max="4103" width="9.140625" style="4"/>
    <col min="4104" max="4104" width="6.7109375" style="4" customWidth="1"/>
    <col min="4105" max="4105" width="9.140625" style="4"/>
    <col min="4106" max="4106" width="6.7109375" style="4" customWidth="1"/>
    <col min="4107" max="4107" width="9.140625" style="4"/>
    <col min="4108" max="4108" width="6.7109375" style="4" customWidth="1"/>
    <col min="4109" max="4109" width="9.140625" style="4"/>
    <col min="4110" max="4110" width="6.7109375" style="4" customWidth="1"/>
    <col min="4111" max="4111" width="9.140625" style="4"/>
    <col min="4112" max="4112" width="10.28515625" style="4" customWidth="1"/>
    <col min="4113" max="4352" width="9.140625" style="4"/>
    <col min="4353" max="4353" width="5.85546875" style="4" customWidth="1"/>
    <col min="4354" max="4354" width="7" style="4" customWidth="1"/>
    <col min="4355" max="4355" width="15.140625" style="4" customWidth="1"/>
    <col min="4356" max="4356" width="49.42578125" style="4" customWidth="1"/>
    <col min="4357" max="4357" width="9.140625" style="4"/>
    <col min="4358" max="4358" width="6.7109375" style="4" customWidth="1"/>
    <col min="4359" max="4359" width="9.140625" style="4"/>
    <col min="4360" max="4360" width="6.7109375" style="4" customWidth="1"/>
    <col min="4361" max="4361" width="9.140625" style="4"/>
    <col min="4362" max="4362" width="6.7109375" style="4" customWidth="1"/>
    <col min="4363" max="4363" width="9.140625" style="4"/>
    <col min="4364" max="4364" width="6.7109375" style="4" customWidth="1"/>
    <col min="4365" max="4365" width="9.140625" style="4"/>
    <col min="4366" max="4366" width="6.7109375" style="4" customWidth="1"/>
    <col min="4367" max="4367" width="9.140625" style="4"/>
    <col min="4368" max="4368" width="10.28515625" style="4" customWidth="1"/>
    <col min="4369" max="4608" width="9.140625" style="4"/>
    <col min="4609" max="4609" width="5.85546875" style="4" customWidth="1"/>
    <col min="4610" max="4610" width="7" style="4" customWidth="1"/>
    <col min="4611" max="4611" width="15.140625" style="4" customWidth="1"/>
    <col min="4612" max="4612" width="49.42578125" style="4" customWidth="1"/>
    <col min="4613" max="4613" width="9.140625" style="4"/>
    <col min="4614" max="4614" width="6.7109375" style="4" customWidth="1"/>
    <col min="4615" max="4615" width="9.140625" style="4"/>
    <col min="4616" max="4616" width="6.7109375" style="4" customWidth="1"/>
    <col min="4617" max="4617" width="9.140625" style="4"/>
    <col min="4618" max="4618" width="6.7109375" style="4" customWidth="1"/>
    <col min="4619" max="4619" width="9.140625" style="4"/>
    <col min="4620" max="4620" width="6.7109375" style="4" customWidth="1"/>
    <col min="4621" max="4621" width="9.140625" style="4"/>
    <col min="4622" max="4622" width="6.7109375" style="4" customWidth="1"/>
    <col min="4623" max="4623" width="9.140625" style="4"/>
    <col min="4624" max="4624" width="10.28515625" style="4" customWidth="1"/>
    <col min="4625" max="4864" width="9.140625" style="4"/>
    <col min="4865" max="4865" width="5.85546875" style="4" customWidth="1"/>
    <col min="4866" max="4866" width="7" style="4" customWidth="1"/>
    <col min="4867" max="4867" width="15.140625" style="4" customWidth="1"/>
    <col min="4868" max="4868" width="49.42578125" style="4" customWidth="1"/>
    <col min="4869" max="4869" width="9.140625" style="4"/>
    <col min="4870" max="4870" width="6.7109375" style="4" customWidth="1"/>
    <col min="4871" max="4871" width="9.140625" style="4"/>
    <col min="4872" max="4872" width="6.7109375" style="4" customWidth="1"/>
    <col min="4873" max="4873" width="9.140625" style="4"/>
    <col min="4874" max="4874" width="6.7109375" style="4" customWidth="1"/>
    <col min="4875" max="4875" width="9.140625" style="4"/>
    <col min="4876" max="4876" width="6.7109375" style="4" customWidth="1"/>
    <col min="4877" max="4877" width="9.140625" style="4"/>
    <col min="4878" max="4878" width="6.7109375" style="4" customWidth="1"/>
    <col min="4879" max="4879" width="9.140625" style="4"/>
    <col min="4880" max="4880" width="10.28515625" style="4" customWidth="1"/>
    <col min="4881" max="5120" width="9.140625" style="4"/>
    <col min="5121" max="5121" width="5.85546875" style="4" customWidth="1"/>
    <col min="5122" max="5122" width="7" style="4" customWidth="1"/>
    <col min="5123" max="5123" width="15.140625" style="4" customWidth="1"/>
    <col min="5124" max="5124" width="49.42578125" style="4" customWidth="1"/>
    <col min="5125" max="5125" width="9.140625" style="4"/>
    <col min="5126" max="5126" width="6.7109375" style="4" customWidth="1"/>
    <col min="5127" max="5127" width="9.140625" style="4"/>
    <col min="5128" max="5128" width="6.7109375" style="4" customWidth="1"/>
    <col min="5129" max="5129" width="9.140625" style="4"/>
    <col min="5130" max="5130" width="6.7109375" style="4" customWidth="1"/>
    <col min="5131" max="5131" width="9.140625" style="4"/>
    <col min="5132" max="5132" width="6.7109375" style="4" customWidth="1"/>
    <col min="5133" max="5133" width="9.140625" style="4"/>
    <col min="5134" max="5134" width="6.7109375" style="4" customWidth="1"/>
    <col min="5135" max="5135" width="9.140625" style="4"/>
    <col min="5136" max="5136" width="10.28515625" style="4" customWidth="1"/>
    <col min="5137" max="5376" width="9.140625" style="4"/>
    <col min="5377" max="5377" width="5.85546875" style="4" customWidth="1"/>
    <col min="5378" max="5378" width="7" style="4" customWidth="1"/>
    <col min="5379" max="5379" width="15.140625" style="4" customWidth="1"/>
    <col min="5380" max="5380" width="49.42578125" style="4" customWidth="1"/>
    <col min="5381" max="5381" width="9.140625" style="4"/>
    <col min="5382" max="5382" width="6.7109375" style="4" customWidth="1"/>
    <col min="5383" max="5383" width="9.140625" style="4"/>
    <col min="5384" max="5384" width="6.7109375" style="4" customWidth="1"/>
    <col min="5385" max="5385" width="9.140625" style="4"/>
    <col min="5386" max="5386" width="6.7109375" style="4" customWidth="1"/>
    <col min="5387" max="5387" width="9.140625" style="4"/>
    <col min="5388" max="5388" width="6.7109375" style="4" customWidth="1"/>
    <col min="5389" max="5389" width="9.140625" style="4"/>
    <col min="5390" max="5390" width="6.7109375" style="4" customWidth="1"/>
    <col min="5391" max="5391" width="9.140625" style="4"/>
    <col min="5392" max="5392" width="10.28515625" style="4" customWidth="1"/>
    <col min="5393" max="5632" width="9.140625" style="4"/>
    <col min="5633" max="5633" width="5.85546875" style="4" customWidth="1"/>
    <col min="5634" max="5634" width="7" style="4" customWidth="1"/>
    <col min="5635" max="5635" width="15.140625" style="4" customWidth="1"/>
    <col min="5636" max="5636" width="49.42578125" style="4" customWidth="1"/>
    <col min="5637" max="5637" width="9.140625" style="4"/>
    <col min="5638" max="5638" width="6.7109375" style="4" customWidth="1"/>
    <col min="5639" max="5639" width="9.140625" style="4"/>
    <col min="5640" max="5640" width="6.7109375" style="4" customWidth="1"/>
    <col min="5641" max="5641" width="9.140625" style="4"/>
    <col min="5642" max="5642" width="6.7109375" style="4" customWidth="1"/>
    <col min="5643" max="5643" width="9.140625" style="4"/>
    <col min="5644" max="5644" width="6.7109375" style="4" customWidth="1"/>
    <col min="5645" max="5645" width="9.140625" style="4"/>
    <col min="5646" max="5646" width="6.7109375" style="4" customWidth="1"/>
    <col min="5647" max="5647" width="9.140625" style="4"/>
    <col min="5648" max="5648" width="10.28515625" style="4" customWidth="1"/>
    <col min="5649" max="5888" width="9.140625" style="4"/>
    <col min="5889" max="5889" width="5.85546875" style="4" customWidth="1"/>
    <col min="5890" max="5890" width="7" style="4" customWidth="1"/>
    <col min="5891" max="5891" width="15.140625" style="4" customWidth="1"/>
    <col min="5892" max="5892" width="49.42578125" style="4" customWidth="1"/>
    <col min="5893" max="5893" width="9.140625" style="4"/>
    <col min="5894" max="5894" width="6.7109375" style="4" customWidth="1"/>
    <col min="5895" max="5895" width="9.140625" style="4"/>
    <col min="5896" max="5896" width="6.7109375" style="4" customWidth="1"/>
    <col min="5897" max="5897" width="9.140625" style="4"/>
    <col min="5898" max="5898" width="6.7109375" style="4" customWidth="1"/>
    <col min="5899" max="5899" width="9.140625" style="4"/>
    <col min="5900" max="5900" width="6.7109375" style="4" customWidth="1"/>
    <col min="5901" max="5901" width="9.140625" style="4"/>
    <col min="5902" max="5902" width="6.7109375" style="4" customWidth="1"/>
    <col min="5903" max="5903" width="9.140625" style="4"/>
    <col min="5904" max="5904" width="10.28515625" style="4" customWidth="1"/>
    <col min="5905" max="6144" width="9.140625" style="4"/>
    <col min="6145" max="6145" width="5.85546875" style="4" customWidth="1"/>
    <col min="6146" max="6146" width="7" style="4" customWidth="1"/>
    <col min="6147" max="6147" width="15.140625" style="4" customWidth="1"/>
    <col min="6148" max="6148" width="49.42578125" style="4" customWidth="1"/>
    <col min="6149" max="6149" width="9.140625" style="4"/>
    <col min="6150" max="6150" width="6.7109375" style="4" customWidth="1"/>
    <col min="6151" max="6151" width="9.140625" style="4"/>
    <col min="6152" max="6152" width="6.7109375" style="4" customWidth="1"/>
    <col min="6153" max="6153" width="9.140625" style="4"/>
    <col min="6154" max="6154" width="6.7109375" style="4" customWidth="1"/>
    <col min="6155" max="6155" width="9.140625" style="4"/>
    <col min="6156" max="6156" width="6.7109375" style="4" customWidth="1"/>
    <col min="6157" max="6157" width="9.140625" style="4"/>
    <col min="6158" max="6158" width="6.7109375" style="4" customWidth="1"/>
    <col min="6159" max="6159" width="9.140625" style="4"/>
    <col min="6160" max="6160" width="10.28515625" style="4" customWidth="1"/>
    <col min="6161" max="6400" width="9.140625" style="4"/>
    <col min="6401" max="6401" width="5.85546875" style="4" customWidth="1"/>
    <col min="6402" max="6402" width="7" style="4" customWidth="1"/>
    <col min="6403" max="6403" width="15.140625" style="4" customWidth="1"/>
    <col min="6404" max="6404" width="49.42578125" style="4" customWidth="1"/>
    <col min="6405" max="6405" width="9.140625" style="4"/>
    <col min="6406" max="6406" width="6.7109375" style="4" customWidth="1"/>
    <col min="6407" max="6407" width="9.140625" style="4"/>
    <col min="6408" max="6408" width="6.7109375" style="4" customWidth="1"/>
    <col min="6409" max="6409" width="9.140625" style="4"/>
    <col min="6410" max="6410" width="6.7109375" style="4" customWidth="1"/>
    <col min="6411" max="6411" width="9.140625" style="4"/>
    <col min="6412" max="6412" width="6.7109375" style="4" customWidth="1"/>
    <col min="6413" max="6413" width="9.140625" style="4"/>
    <col min="6414" max="6414" width="6.7109375" style="4" customWidth="1"/>
    <col min="6415" max="6415" width="9.140625" style="4"/>
    <col min="6416" max="6416" width="10.28515625" style="4" customWidth="1"/>
    <col min="6417" max="6656" width="9.140625" style="4"/>
    <col min="6657" max="6657" width="5.85546875" style="4" customWidth="1"/>
    <col min="6658" max="6658" width="7" style="4" customWidth="1"/>
    <col min="6659" max="6659" width="15.140625" style="4" customWidth="1"/>
    <col min="6660" max="6660" width="49.42578125" style="4" customWidth="1"/>
    <col min="6661" max="6661" width="9.140625" style="4"/>
    <col min="6662" max="6662" width="6.7109375" style="4" customWidth="1"/>
    <col min="6663" max="6663" width="9.140625" style="4"/>
    <col min="6664" max="6664" width="6.7109375" style="4" customWidth="1"/>
    <col min="6665" max="6665" width="9.140625" style="4"/>
    <col min="6666" max="6666" width="6.7109375" style="4" customWidth="1"/>
    <col min="6667" max="6667" width="9.140625" style="4"/>
    <col min="6668" max="6668" width="6.7109375" style="4" customWidth="1"/>
    <col min="6669" max="6669" width="9.140625" style="4"/>
    <col min="6670" max="6670" width="6.7109375" style="4" customWidth="1"/>
    <col min="6671" max="6671" width="9.140625" style="4"/>
    <col min="6672" max="6672" width="10.28515625" style="4" customWidth="1"/>
    <col min="6673" max="6912" width="9.140625" style="4"/>
    <col min="6913" max="6913" width="5.85546875" style="4" customWidth="1"/>
    <col min="6914" max="6914" width="7" style="4" customWidth="1"/>
    <col min="6915" max="6915" width="15.140625" style="4" customWidth="1"/>
    <col min="6916" max="6916" width="49.42578125" style="4" customWidth="1"/>
    <col min="6917" max="6917" width="9.140625" style="4"/>
    <col min="6918" max="6918" width="6.7109375" style="4" customWidth="1"/>
    <col min="6919" max="6919" width="9.140625" style="4"/>
    <col min="6920" max="6920" width="6.7109375" style="4" customWidth="1"/>
    <col min="6921" max="6921" width="9.140625" style="4"/>
    <col min="6922" max="6922" width="6.7109375" style="4" customWidth="1"/>
    <col min="6923" max="6923" width="9.140625" style="4"/>
    <col min="6924" max="6924" width="6.7109375" style="4" customWidth="1"/>
    <col min="6925" max="6925" width="9.140625" style="4"/>
    <col min="6926" max="6926" width="6.7109375" style="4" customWidth="1"/>
    <col min="6927" max="6927" width="9.140625" style="4"/>
    <col min="6928" max="6928" width="10.28515625" style="4" customWidth="1"/>
    <col min="6929" max="7168" width="9.140625" style="4"/>
    <col min="7169" max="7169" width="5.85546875" style="4" customWidth="1"/>
    <col min="7170" max="7170" width="7" style="4" customWidth="1"/>
    <col min="7171" max="7171" width="15.140625" style="4" customWidth="1"/>
    <col min="7172" max="7172" width="49.42578125" style="4" customWidth="1"/>
    <col min="7173" max="7173" width="9.140625" style="4"/>
    <col min="7174" max="7174" width="6.7109375" style="4" customWidth="1"/>
    <col min="7175" max="7175" width="9.140625" style="4"/>
    <col min="7176" max="7176" width="6.7109375" style="4" customWidth="1"/>
    <col min="7177" max="7177" width="9.140625" style="4"/>
    <col min="7178" max="7178" width="6.7109375" style="4" customWidth="1"/>
    <col min="7179" max="7179" width="9.140625" style="4"/>
    <col min="7180" max="7180" width="6.7109375" style="4" customWidth="1"/>
    <col min="7181" max="7181" width="9.140625" style="4"/>
    <col min="7182" max="7182" width="6.7109375" style="4" customWidth="1"/>
    <col min="7183" max="7183" width="9.140625" style="4"/>
    <col min="7184" max="7184" width="10.28515625" style="4" customWidth="1"/>
    <col min="7185" max="7424" width="9.140625" style="4"/>
    <col min="7425" max="7425" width="5.85546875" style="4" customWidth="1"/>
    <col min="7426" max="7426" width="7" style="4" customWidth="1"/>
    <col min="7427" max="7427" width="15.140625" style="4" customWidth="1"/>
    <col min="7428" max="7428" width="49.42578125" style="4" customWidth="1"/>
    <col min="7429" max="7429" width="9.140625" style="4"/>
    <col min="7430" max="7430" width="6.7109375" style="4" customWidth="1"/>
    <col min="7431" max="7431" width="9.140625" style="4"/>
    <col min="7432" max="7432" width="6.7109375" style="4" customWidth="1"/>
    <col min="7433" max="7433" width="9.140625" style="4"/>
    <col min="7434" max="7434" width="6.7109375" style="4" customWidth="1"/>
    <col min="7435" max="7435" width="9.140625" style="4"/>
    <col min="7436" max="7436" width="6.7109375" style="4" customWidth="1"/>
    <col min="7437" max="7437" width="9.140625" style="4"/>
    <col min="7438" max="7438" width="6.7109375" style="4" customWidth="1"/>
    <col min="7439" max="7439" width="9.140625" style="4"/>
    <col min="7440" max="7440" width="10.28515625" style="4" customWidth="1"/>
    <col min="7441" max="7680" width="9.140625" style="4"/>
    <col min="7681" max="7681" width="5.85546875" style="4" customWidth="1"/>
    <col min="7682" max="7682" width="7" style="4" customWidth="1"/>
    <col min="7683" max="7683" width="15.140625" style="4" customWidth="1"/>
    <col min="7684" max="7684" width="49.42578125" style="4" customWidth="1"/>
    <col min="7685" max="7685" width="9.140625" style="4"/>
    <col min="7686" max="7686" width="6.7109375" style="4" customWidth="1"/>
    <col min="7687" max="7687" width="9.140625" style="4"/>
    <col min="7688" max="7688" width="6.7109375" style="4" customWidth="1"/>
    <col min="7689" max="7689" width="9.140625" style="4"/>
    <col min="7690" max="7690" width="6.7109375" style="4" customWidth="1"/>
    <col min="7691" max="7691" width="9.140625" style="4"/>
    <col min="7692" max="7692" width="6.7109375" style="4" customWidth="1"/>
    <col min="7693" max="7693" width="9.140625" style="4"/>
    <col min="7694" max="7694" width="6.7109375" style="4" customWidth="1"/>
    <col min="7695" max="7695" width="9.140625" style="4"/>
    <col min="7696" max="7696" width="10.28515625" style="4" customWidth="1"/>
    <col min="7697" max="7936" width="9.140625" style="4"/>
    <col min="7937" max="7937" width="5.85546875" style="4" customWidth="1"/>
    <col min="7938" max="7938" width="7" style="4" customWidth="1"/>
    <col min="7939" max="7939" width="15.140625" style="4" customWidth="1"/>
    <col min="7940" max="7940" width="49.42578125" style="4" customWidth="1"/>
    <col min="7941" max="7941" width="9.140625" style="4"/>
    <col min="7942" max="7942" width="6.7109375" style="4" customWidth="1"/>
    <col min="7943" max="7943" width="9.140625" style="4"/>
    <col min="7944" max="7944" width="6.7109375" style="4" customWidth="1"/>
    <col min="7945" max="7945" width="9.140625" style="4"/>
    <col min="7946" max="7946" width="6.7109375" style="4" customWidth="1"/>
    <col min="7947" max="7947" width="9.140625" style="4"/>
    <col min="7948" max="7948" width="6.7109375" style="4" customWidth="1"/>
    <col min="7949" max="7949" width="9.140625" style="4"/>
    <col min="7950" max="7950" width="6.7109375" style="4" customWidth="1"/>
    <col min="7951" max="7951" width="9.140625" style="4"/>
    <col min="7952" max="7952" width="10.28515625" style="4" customWidth="1"/>
    <col min="7953" max="8192" width="9.140625" style="4"/>
    <col min="8193" max="8193" width="5.85546875" style="4" customWidth="1"/>
    <col min="8194" max="8194" width="7" style="4" customWidth="1"/>
    <col min="8195" max="8195" width="15.140625" style="4" customWidth="1"/>
    <col min="8196" max="8196" width="49.42578125" style="4" customWidth="1"/>
    <col min="8197" max="8197" width="9.140625" style="4"/>
    <col min="8198" max="8198" width="6.7109375" style="4" customWidth="1"/>
    <col min="8199" max="8199" width="9.140625" style="4"/>
    <col min="8200" max="8200" width="6.7109375" style="4" customWidth="1"/>
    <col min="8201" max="8201" width="9.140625" style="4"/>
    <col min="8202" max="8202" width="6.7109375" style="4" customWidth="1"/>
    <col min="8203" max="8203" width="9.140625" style="4"/>
    <col min="8204" max="8204" width="6.7109375" style="4" customWidth="1"/>
    <col min="8205" max="8205" width="9.140625" style="4"/>
    <col min="8206" max="8206" width="6.7109375" style="4" customWidth="1"/>
    <col min="8207" max="8207" width="9.140625" style="4"/>
    <col min="8208" max="8208" width="10.28515625" style="4" customWidth="1"/>
    <col min="8209" max="8448" width="9.140625" style="4"/>
    <col min="8449" max="8449" width="5.85546875" style="4" customWidth="1"/>
    <col min="8450" max="8450" width="7" style="4" customWidth="1"/>
    <col min="8451" max="8451" width="15.140625" style="4" customWidth="1"/>
    <col min="8452" max="8452" width="49.42578125" style="4" customWidth="1"/>
    <col min="8453" max="8453" width="9.140625" style="4"/>
    <col min="8454" max="8454" width="6.7109375" style="4" customWidth="1"/>
    <col min="8455" max="8455" width="9.140625" style="4"/>
    <col min="8456" max="8456" width="6.7109375" style="4" customWidth="1"/>
    <col min="8457" max="8457" width="9.140625" style="4"/>
    <col min="8458" max="8458" width="6.7109375" style="4" customWidth="1"/>
    <col min="8459" max="8459" width="9.140625" style="4"/>
    <col min="8460" max="8460" width="6.7109375" style="4" customWidth="1"/>
    <col min="8461" max="8461" width="9.140625" style="4"/>
    <col min="8462" max="8462" width="6.7109375" style="4" customWidth="1"/>
    <col min="8463" max="8463" width="9.140625" style="4"/>
    <col min="8464" max="8464" width="10.28515625" style="4" customWidth="1"/>
    <col min="8465" max="8704" width="9.140625" style="4"/>
    <col min="8705" max="8705" width="5.85546875" style="4" customWidth="1"/>
    <col min="8706" max="8706" width="7" style="4" customWidth="1"/>
    <col min="8707" max="8707" width="15.140625" style="4" customWidth="1"/>
    <col min="8708" max="8708" width="49.42578125" style="4" customWidth="1"/>
    <col min="8709" max="8709" width="9.140625" style="4"/>
    <col min="8710" max="8710" width="6.7109375" style="4" customWidth="1"/>
    <col min="8711" max="8711" width="9.140625" style="4"/>
    <col min="8712" max="8712" width="6.7109375" style="4" customWidth="1"/>
    <col min="8713" max="8713" width="9.140625" style="4"/>
    <col min="8714" max="8714" width="6.7109375" style="4" customWidth="1"/>
    <col min="8715" max="8715" width="9.140625" style="4"/>
    <col min="8716" max="8716" width="6.7109375" style="4" customWidth="1"/>
    <col min="8717" max="8717" width="9.140625" style="4"/>
    <col min="8718" max="8718" width="6.7109375" style="4" customWidth="1"/>
    <col min="8719" max="8719" width="9.140625" style="4"/>
    <col min="8720" max="8720" width="10.28515625" style="4" customWidth="1"/>
    <col min="8721" max="8960" width="9.140625" style="4"/>
    <col min="8961" max="8961" width="5.85546875" style="4" customWidth="1"/>
    <col min="8962" max="8962" width="7" style="4" customWidth="1"/>
    <col min="8963" max="8963" width="15.140625" style="4" customWidth="1"/>
    <col min="8964" max="8964" width="49.42578125" style="4" customWidth="1"/>
    <col min="8965" max="8965" width="9.140625" style="4"/>
    <col min="8966" max="8966" width="6.7109375" style="4" customWidth="1"/>
    <col min="8967" max="8967" width="9.140625" style="4"/>
    <col min="8968" max="8968" width="6.7109375" style="4" customWidth="1"/>
    <col min="8969" max="8969" width="9.140625" style="4"/>
    <col min="8970" max="8970" width="6.7109375" style="4" customWidth="1"/>
    <col min="8971" max="8971" width="9.140625" style="4"/>
    <col min="8972" max="8972" width="6.7109375" style="4" customWidth="1"/>
    <col min="8973" max="8973" width="9.140625" style="4"/>
    <col min="8974" max="8974" width="6.7109375" style="4" customWidth="1"/>
    <col min="8975" max="8975" width="9.140625" style="4"/>
    <col min="8976" max="8976" width="10.28515625" style="4" customWidth="1"/>
    <col min="8977" max="9216" width="9.140625" style="4"/>
    <col min="9217" max="9217" width="5.85546875" style="4" customWidth="1"/>
    <col min="9218" max="9218" width="7" style="4" customWidth="1"/>
    <col min="9219" max="9219" width="15.140625" style="4" customWidth="1"/>
    <col min="9220" max="9220" width="49.42578125" style="4" customWidth="1"/>
    <col min="9221" max="9221" width="9.140625" style="4"/>
    <col min="9222" max="9222" width="6.7109375" style="4" customWidth="1"/>
    <col min="9223" max="9223" width="9.140625" style="4"/>
    <col min="9224" max="9224" width="6.7109375" style="4" customWidth="1"/>
    <col min="9225" max="9225" width="9.140625" style="4"/>
    <col min="9226" max="9226" width="6.7109375" style="4" customWidth="1"/>
    <col min="9227" max="9227" width="9.140625" style="4"/>
    <col min="9228" max="9228" width="6.7109375" style="4" customWidth="1"/>
    <col min="9229" max="9229" width="9.140625" style="4"/>
    <col min="9230" max="9230" width="6.7109375" style="4" customWidth="1"/>
    <col min="9231" max="9231" width="9.140625" style="4"/>
    <col min="9232" max="9232" width="10.28515625" style="4" customWidth="1"/>
    <col min="9233" max="9472" width="9.140625" style="4"/>
    <col min="9473" max="9473" width="5.85546875" style="4" customWidth="1"/>
    <col min="9474" max="9474" width="7" style="4" customWidth="1"/>
    <col min="9475" max="9475" width="15.140625" style="4" customWidth="1"/>
    <col min="9476" max="9476" width="49.42578125" style="4" customWidth="1"/>
    <col min="9477" max="9477" width="9.140625" style="4"/>
    <col min="9478" max="9478" width="6.7109375" style="4" customWidth="1"/>
    <col min="9479" max="9479" width="9.140625" style="4"/>
    <col min="9480" max="9480" width="6.7109375" style="4" customWidth="1"/>
    <col min="9481" max="9481" width="9.140625" style="4"/>
    <col min="9482" max="9482" width="6.7109375" style="4" customWidth="1"/>
    <col min="9483" max="9483" width="9.140625" style="4"/>
    <col min="9484" max="9484" width="6.7109375" style="4" customWidth="1"/>
    <col min="9485" max="9485" width="9.140625" style="4"/>
    <col min="9486" max="9486" width="6.7109375" style="4" customWidth="1"/>
    <col min="9487" max="9487" width="9.140625" style="4"/>
    <col min="9488" max="9488" width="10.28515625" style="4" customWidth="1"/>
    <col min="9489" max="9728" width="9.140625" style="4"/>
    <col min="9729" max="9729" width="5.85546875" style="4" customWidth="1"/>
    <col min="9730" max="9730" width="7" style="4" customWidth="1"/>
    <col min="9731" max="9731" width="15.140625" style="4" customWidth="1"/>
    <col min="9732" max="9732" width="49.42578125" style="4" customWidth="1"/>
    <col min="9733" max="9733" width="9.140625" style="4"/>
    <col min="9734" max="9734" width="6.7109375" style="4" customWidth="1"/>
    <col min="9735" max="9735" width="9.140625" style="4"/>
    <col min="9736" max="9736" width="6.7109375" style="4" customWidth="1"/>
    <col min="9737" max="9737" width="9.140625" style="4"/>
    <col min="9738" max="9738" width="6.7109375" style="4" customWidth="1"/>
    <col min="9739" max="9739" width="9.140625" style="4"/>
    <col min="9740" max="9740" width="6.7109375" style="4" customWidth="1"/>
    <col min="9741" max="9741" width="9.140625" style="4"/>
    <col min="9742" max="9742" width="6.7109375" style="4" customWidth="1"/>
    <col min="9743" max="9743" width="9.140625" style="4"/>
    <col min="9744" max="9744" width="10.28515625" style="4" customWidth="1"/>
    <col min="9745" max="9984" width="9.140625" style="4"/>
    <col min="9985" max="9985" width="5.85546875" style="4" customWidth="1"/>
    <col min="9986" max="9986" width="7" style="4" customWidth="1"/>
    <col min="9987" max="9987" width="15.140625" style="4" customWidth="1"/>
    <col min="9988" max="9988" width="49.42578125" style="4" customWidth="1"/>
    <col min="9989" max="9989" width="9.140625" style="4"/>
    <col min="9990" max="9990" width="6.7109375" style="4" customWidth="1"/>
    <col min="9991" max="9991" width="9.140625" style="4"/>
    <col min="9992" max="9992" width="6.7109375" style="4" customWidth="1"/>
    <col min="9993" max="9993" width="9.140625" style="4"/>
    <col min="9994" max="9994" width="6.7109375" style="4" customWidth="1"/>
    <col min="9995" max="9995" width="9.140625" style="4"/>
    <col min="9996" max="9996" width="6.7109375" style="4" customWidth="1"/>
    <col min="9997" max="9997" width="9.140625" style="4"/>
    <col min="9998" max="9998" width="6.7109375" style="4" customWidth="1"/>
    <col min="9999" max="9999" width="9.140625" style="4"/>
    <col min="10000" max="10000" width="10.28515625" style="4" customWidth="1"/>
    <col min="10001" max="10240" width="9.140625" style="4"/>
    <col min="10241" max="10241" width="5.85546875" style="4" customWidth="1"/>
    <col min="10242" max="10242" width="7" style="4" customWidth="1"/>
    <col min="10243" max="10243" width="15.140625" style="4" customWidth="1"/>
    <col min="10244" max="10244" width="49.42578125" style="4" customWidth="1"/>
    <col min="10245" max="10245" width="9.140625" style="4"/>
    <col min="10246" max="10246" width="6.7109375" style="4" customWidth="1"/>
    <col min="10247" max="10247" width="9.140625" style="4"/>
    <col min="10248" max="10248" width="6.7109375" style="4" customWidth="1"/>
    <col min="10249" max="10249" width="9.140625" style="4"/>
    <col min="10250" max="10250" width="6.7109375" style="4" customWidth="1"/>
    <col min="10251" max="10251" width="9.140625" style="4"/>
    <col min="10252" max="10252" width="6.7109375" style="4" customWidth="1"/>
    <col min="10253" max="10253" width="9.140625" style="4"/>
    <col min="10254" max="10254" width="6.7109375" style="4" customWidth="1"/>
    <col min="10255" max="10255" width="9.140625" style="4"/>
    <col min="10256" max="10256" width="10.28515625" style="4" customWidth="1"/>
    <col min="10257" max="10496" width="9.140625" style="4"/>
    <col min="10497" max="10497" width="5.85546875" style="4" customWidth="1"/>
    <col min="10498" max="10498" width="7" style="4" customWidth="1"/>
    <col min="10499" max="10499" width="15.140625" style="4" customWidth="1"/>
    <col min="10500" max="10500" width="49.42578125" style="4" customWidth="1"/>
    <col min="10501" max="10501" width="9.140625" style="4"/>
    <col min="10502" max="10502" width="6.7109375" style="4" customWidth="1"/>
    <col min="10503" max="10503" width="9.140625" style="4"/>
    <col min="10504" max="10504" width="6.7109375" style="4" customWidth="1"/>
    <col min="10505" max="10505" width="9.140625" style="4"/>
    <col min="10506" max="10506" width="6.7109375" style="4" customWidth="1"/>
    <col min="10507" max="10507" width="9.140625" style="4"/>
    <col min="10508" max="10508" width="6.7109375" style="4" customWidth="1"/>
    <col min="10509" max="10509" width="9.140625" style="4"/>
    <col min="10510" max="10510" width="6.7109375" style="4" customWidth="1"/>
    <col min="10511" max="10511" width="9.140625" style="4"/>
    <col min="10512" max="10512" width="10.28515625" style="4" customWidth="1"/>
    <col min="10513" max="10752" width="9.140625" style="4"/>
    <col min="10753" max="10753" width="5.85546875" style="4" customWidth="1"/>
    <col min="10754" max="10754" width="7" style="4" customWidth="1"/>
    <col min="10755" max="10755" width="15.140625" style="4" customWidth="1"/>
    <col min="10756" max="10756" width="49.42578125" style="4" customWidth="1"/>
    <col min="10757" max="10757" width="9.140625" style="4"/>
    <col min="10758" max="10758" width="6.7109375" style="4" customWidth="1"/>
    <col min="10759" max="10759" width="9.140625" style="4"/>
    <col min="10760" max="10760" width="6.7109375" style="4" customWidth="1"/>
    <col min="10761" max="10761" width="9.140625" style="4"/>
    <col min="10762" max="10762" width="6.7109375" style="4" customWidth="1"/>
    <col min="10763" max="10763" width="9.140625" style="4"/>
    <col min="10764" max="10764" width="6.7109375" style="4" customWidth="1"/>
    <col min="10765" max="10765" width="9.140625" style="4"/>
    <col min="10766" max="10766" width="6.7109375" style="4" customWidth="1"/>
    <col min="10767" max="10767" width="9.140625" style="4"/>
    <col min="10768" max="10768" width="10.28515625" style="4" customWidth="1"/>
    <col min="10769" max="11008" width="9.140625" style="4"/>
    <col min="11009" max="11009" width="5.85546875" style="4" customWidth="1"/>
    <col min="11010" max="11010" width="7" style="4" customWidth="1"/>
    <col min="11011" max="11011" width="15.140625" style="4" customWidth="1"/>
    <col min="11012" max="11012" width="49.42578125" style="4" customWidth="1"/>
    <col min="11013" max="11013" width="9.140625" style="4"/>
    <col min="11014" max="11014" width="6.7109375" style="4" customWidth="1"/>
    <col min="11015" max="11015" width="9.140625" style="4"/>
    <col min="11016" max="11016" width="6.7109375" style="4" customWidth="1"/>
    <col min="11017" max="11017" width="9.140625" style="4"/>
    <col min="11018" max="11018" width="6.7109375" style="4" customWidth="1"/>
    <col min="11019" max="11019" width="9.140625" style="4"/>
    <col min="11020" max="11020" width="6.7109375" style="4" customWidth="1"/>
    <col min="11021" max="11021" width="9.140625" style="4"/>
    <col min="11022" max="11022" width="6.7109375" style="4" customWidth="1"/>
    <col min="11023" max="11023" width="9.140625" style="4"/>
    <col min="11024" max="11024" width="10.28515625" style="4" customWidth="1"/>
    <col min="11025" max="11264" width="9.140625" style="4"/>
    <col min="11265" max="11265" width="5.85546875" style="4" customWidth="1"/>
    <col min="11266" max="11266" width="7" style="4" customWidth="1"/>
    <col min="11267" max="11267" width="15.140625" style="4" customWidth="1"/>
    <col min="11268" max="11268" width="49.42578125" style="4" customWidth="1"/>
    <col min="11269" max="11269" width="9.140625" style="4"/>
    <col min="11270" max="11270" width="6.7109375" style="4" customWidth="1"/>
    <col min="11271" max="11271" width="9.140625" style="4"/>
    <col min="11272" max="11272" width="6.7109375" style="4" customWidth="1"/>
    <col min="11273" max="11273" width="9.140625" style="4"/>
    <col min="11274" max="11274" width="6.7109375" style="4" customWidth="1"/>
    <col min="11275" max="11275" width="9.140625" style="4"/>
    <col min="11276" max="11276" width="6.7109375" style="4" customWidth="1"/>
    <col min="11277" max="11277" width="9.140625" style="4"/>
    <col min="11278" max="11278" width="6.7109375" style="4" customWidth="1"/>
    <col min="11279" max="11279" width="9.140625" style="4"/>
    <col min="11280" max="11280" width="10.28515625" style="4" customWidth="1"/>
    <col min="11281" max="11520" width="9.140625" style="4"/>
    <col min="11521" max="11521" width="5.85546875" style="4" customWidth="1"/>
    <col min="11522" max="11522" width="7" style="4" customWidth="1"/>
    <col min="11523" max="11523" width="15.140625" style="4" customWidth="1"/>
    <col min="11524" max="11524" width="49.42578125" style="4" customWidth="1"/>
    <col min="11525" max="11525" width="9.140625" style="4"/>
    <col min="11526" max="11526" width="6.7109375" style="4" customWidth="1"/>
    <col min="11527" max="11527" width="9.140625" style="4"/>
    <col min="11528" max="11528" width="6.7109375" style="4" customWidth="1"/>
    <col min="11529" max="11529" width="9.140625" style="4"/>
    <col min="11530" max="11530" width="6.7109375" style="4" customWidth="1"/>
    <col min="11531" max="11531" width="9.140625" style="4"/>
    <col min="11532" max="11532" width="6.7109375" style="4" customWidth="1"/>
    <col min="11533" max="11533" width="9.140625" style="4"/>
    <col min="11534" max="11534" width="6.7109375" style="4" customWidth="1"/>
    <col min="11535" max="11535" width="9.140625" style="4"/>
    <col min="11536" max="11536" width="10.28515625" style="4" customWidth="1"/>
    <col min="11537" max="11776" width="9.140625" style="4"/>
    <col min="11777" max="11777" width="5.85546875" style="4" customWidth="1"/>
    <col min="11778" max="11778" width="7" style="4" customWidth="1"/>
    <col min="11779" max="11779" width="15.140625" style="4" customWidth="1"/>
    <col min="11780" max="11780" width="49.42578125" style="4" customWidth="1"/>
    <col min="11781" max="11781" width="9.140625" style="4"/>
    <col min="11782" max="11782" width="6.7109375" style="4" customWidth="1"/>
    <col min="11783" max="11783" width="9.140625" style="4"/>
    <col min="11784" max="11784" width="6.7109375" style="4" customWidth="1"/>
    <col min="11785" max="11785" width="9.140625" style="4"/>
    <col min="11786" max="11786" width="6.7109375" style="4" customWidth="1"/>
    <col min="11787" max="11787" width="9.140625" style="4"/>
    <col min="11788" max="11788" width="6.7109375" style="4" customWidth="1"/>
    <col min="11789" max="11789" width="9.140625" style="4"/>
    <col min="11790" max="11790" width="6.7109375" style="4" customWidth="1"/>
    <col min="11791" max="11791" width="9.140625" style="4"/>
    <col min="11792" max="11792" width="10.28515625" style="4" customWidth="1"/>
    <col min="11793" max="12032" width="9.140625" style="4"/>
    <col min="12033" max="12033" width="5.85546875" style="4" customWidth="1"/>
    <col min="12034" max="12034" width="7" style="4" customWidth="1"/>
    <col min="12035" max="12035" width="15.140625" style="4" customWidth="1"/>
    <col min="12036" max="12036" width="49.42578125" style="4" customWidth="1"/>
    <col min="12037" max="12037" width="9.140625" style="4"/>
    <col min="12038" max="12038" width="6.7109375" style="4" customWidth="1"/>
    <col min="12039" max="12039" width="9.140625" style="4"/>
    <col min="12040" max="12040" width="6.7109375" style="4" customWidth="1"/>
    <col min="12041" max="12041" width="9.140625" style="4"/>
    <col min="12042" max="12042" width="6.7109375" style="4" customWidth="1"/>
    <col min="12043" max="12043" width="9.140625" style="4"/>
    <col min="12044" max="12044" width="6.7109375" style="4" customWidth="1"/>
    <col min="12045" max="12045" width="9.140625" style="4"/>
    <col min="12046" max="12046" width="6.7109375" style="4" customWidth="1"/>
    <col min="12047" max="12047" width="9.140625" style="4"/>
    <col min="12048" max="12048" width="10.28515625" style="4" customWidth="1"/>
    <col min="12049" max="12288" width="9.140625" style="4"/>
    <col min="12289" max="12289" width="5.85546875" style="4" customWidth="1"/>
    <col min="12290" max="12290" width="7" style="4" customWidth="1"/>
    <col min="12291" max="12291" width="15.140625" style="4" customWidth="1"/>
    <col min="12292" max="12292" width="49.42578125" style="4" customWidth="1"/>
    <col min="12293" max="12293" width="9.140625" style="4"/>
    <col min="12294" max="12294" width="6.7109375" style="4" customWidth="1"/>
    <col min="12295" max="12295" width="9.140625" style="4"/>
    <col min="12296" max="12296" width="6.7109375" style="4" customWidth="1"/>
    <col min="12297" max="12297" width="9.140625" style="4"/>
    <col min="12298" max="12298" width="6.7109375" style="4" customWidth="1"/>
    <col min="12299" max="12299" width="9.140625" style="4"/>
    <col min="12300" max="12300" width="6.7109375" style="4" customWidth="1"/>
    <col min="12301" max="12301" width="9.140625" style="4"/>
    <col min="12302" max="12302" width="6.7109375" style="4" customWidth="1"/>
    <col min="12303" max="12303" width="9.140625" style="4"/>
    <col min="12304" max="12304" width="10.28515625" style="4" customWidth="1"/>
    <col min="12305" max="12544" width="9.140625" style="4"/>
    <col min="12545" max="12545" width="5.85546875" style="4" customWidth="1"/>
    <col min="12546" max="12546" width="7" style="4" customWidth="1"/>
    <col min="12547" max="12547" width="15.140625" style="4" customWidth="1"/>
    <col min="12548" max="12548" width="49.42578125" style="4" customWidth="1"/>
    <col min="12549" max="12549" width="9.140625" style="4"/>
    <col min="12550" max="12550" width="6.7109375" style="4" customWidth="1"/>
    <col min="12551" max="12551" width="9.140625" style="4"/>
    <col min="12552" max="12552" width="6.7109375" style="4" customWidth="1"/>
    <col min="12553" max="12553" width="9.140625" style="4"/>
    <col min="12554" max="12554" width="6.7109375" style="4" customWidth="1"/>
    <col min="12555" max="12555" width="9.140625" style="4"/>
    <col min="12556" max="12556" width="6.7109375" style="4" customWidth="1"/>
    <col min="12557" max="12557" width="9.140625" style="4"/>
    <col min="12558" max="12558" width="6.7109375" style="4" customWidth="1"/>
    <col min="12559" max="12559" width="9.140625" style="4"/>
    <col min="12560" max="12560" width="10.28515625" style="4" customWidth="1"/>
    <col min="12561" max="12800" width="9.140625" style="4"/>
    <col min="12801" max="12801" width="5.85546875" style="4" customWidth="1"/>
    <col min="12802" max="12802" width="7" style="4" customWidth="1"/>
    <col min="12803" max="12803" width="15.140625" style="4" customWidth="1"/>
    <col min="12804" max="12804" width="49.42578125" style="4" customWidth="1"/>
    <col min="12805" max="12805" width="9.140625" style="4"/>
    <col min="12806" max="12806" width="6.7109375" style="4" customWidth="1"/>
    <col min="12807" max="12807" width="9.140625" style="4"/>
    <col min="12808" max="12808" width="6.7109375" style="4" customWidth="1"/>
    <col min="12809" max="12809" width="9.140625" style="4"/>
    <col min="12810" max="12810" width="6.7109375" style="4" customWidth="1"/>
    <col min="12811" max="12811" width="9.140625" style="4"/>
    <col min="12812" max="12812" width="6.7109375" style="4" customWidth="1"/>
    <col min="12813" max="12813" width="9.140625" style="4"/>
    <col min="12814" max="12814" width="6.7109375" style="4" customWidth="1"/>
    <col min="12815" max="12815" width="9.140625" style="4"/>
    <col min="12816" max="12816" width="10.28515625" style="4" customWidth="1"/>
    <col min="12817" max="13056" width="9.140625" style="4"/>
    <col min="13057" max="13057" width="5.85546875" style="4" customWidth="1"/>
    <col min="13058" max="13058" width="7" style="4" customWidth="1"/>
    <col min="13059" max="13059" width="15.140625" style="4" customWidth="1"/>
    <col min="13060" max="13060" width="49.42578125" style="4" customWidth="1"/>
    <col min="13061" max="13061" width="9.140625" style="4"/>
    <col min="13062" max="13062" width="6.7109375" style="4" customWidth="1"/>
    <col min="13063" max="13063" width="9.140625" style="4"/>
    <col min="13064" max="13064" width="6.7109375" style="4" customWidth="1"/>
    <col min="13065" max="13065" width="9.140625" style="4"/>
    <col min="13066" max="13066" width="6.7109375" style="4" customWidth="1"/>
    <col min="13067" max="13067" width="9.140625" style="4"/>
    <col min="13068" max="13068" width="6.7109375" style="4" customWidth="1"/>
    <col min="13069" max="13069" width="9.140625" style="4"/>
    <col min="13070" max="13070" width="6.7109375" style="4" customWidth="1"/>
    <col min="13071" max="13071" width="9.140625" style="4"/>
    <col min="13072" max="13072" width="10.28515625" style="4" customWidth="1"/>
    <col min="13073" max="13312" width="9.140625" style="4"/>
    <col min="13313" max="13313" width="5.85546875" style="4" customWidth="1"/>
    <col min="13314" max="13314" width="7" style="4" customWidth="1"/>
    <col min="13315" max="13315" width="15.140625" style="4" customWidth="1"/>
    <col min="13316" max="13316" width="49.42578125" style="4" customWidth="1"/>
    <col min="13317" max="13317" width="9.140625" style="4"/>
    <col min="13318" max="13318" width="6.7109375" style="4" customWidth="1"/>
    <col min="13319" max="13319" width="9.140625" style="4"/>
    <col min="13320" max="13320" width="6.7109375" style="4" customWidth="1"/>
    <col min="13321" max="13321" width="9.140625" style="4"/>
    <col min="13322" max="13322" width="6.7109375" style="4" customWidth="1"/>
    <col min="13323" max="13323" width="9.140625" style="4"/>
    <col min="13324" max="13324" width="6.7109375" style="4" customWidth="1"/>
    <col min="13325" max="13325" width="9.140625" style="4"/>
    <col min="13326" max="13326" width="6.7109375" style="4" customWidth="1"/>
    <col min="13327" max="13327" width="9.140625" style="4"/>
    <col min="13328" max="13328" width="10.28515625" style="4" customWidth="1"/>
    <col min="13329" max="13568" width="9.140625" style="4"/>
    <col min="13569" max="13569" width="5.85546875" style="4" customWidth="1"/>
    <col min="13570" max="13570" width="7" style="4" customWidth="1"/>
    <col min="13571" max="13571" width="15.140625" style="4" customWidth="1"/>
    <col min="13572" max="13572" width="49.42578125" style="4" customWidth="1"/>
    <col min="13573" max="13573" width="9.140625" style="4"/>
    <col min="13574" max="13574" width="6.7109375" style="4" customWidth="1"/>
    <col min="13575" max="13575" width="9.140625" style="4"/>
    <col min="13576" max="13576" width="6.7109375" style="4" customWidth="1"/>
    <col min="13577" max="13577" width="9.140625" style="4"/>
    <col min="13578" max="13578" width="6.7109375" style="4" customWidth="1"/>
    <col min="13579" max="13579" width="9.140625" style="4"/>
    <col min="13580" max="13580" width="6.7109375" style="4" customWidth="1"/>
    <col min="13581" max="13581" width="9.140625" style="4"/>
    <col min="13582" max="13582" width="6.7109375" style="4" customWidth="1"/>
    <col min="13583" max="13583" width="9.140625" style="4"/>
    <col min="13584" max="13584" width="10.28515625" style="4" customWidth="1"/>
    <col min="13585" max="13824" width="9.140625" style="4"/>
    <col min="13825" max="13825" width="5.85546875" style="4" customWidth="1"/>
    <col min="13826" max="13826" width="7" style="4" customWidth="1"/>
    <col min="13827" max="13827" width="15.140625" style="4" customWidth="1"/>
    <col min="13828" max="13828" width="49.42578125" style="4" customWidth="1"/>
    <col min="13829" max="13829" width="9.140625" style="4"/>
    <col min="13830" max="13830" width="6.7109375" style="4" customWidth="1"/>
    <col min="13831" max="13831" width="9.140625" style="4"/>
    <col min="13832" max="13832" width="6.7109375" style="4" customWidth="1"/>
    <col min="13833" max="13833" width="9.140625" style="4"/>
    <col min="13834" max="13834" width="6.7109375" style="4" customWidth="1"/>
    <col min="13835" max="13835" width="9.140625" style="4"/>
    <col min="13836" max="13836" width="6.7109375" style="4" customWidth="1"/>
    <col min="13837" max="13837" width="9.140625" style="4"/>
    <col min="13838" max="13838" width="6.7109375" style="4" customWidth="1"/>
    <col min="13839" max="13839" width="9.140625" style="4"/>
    <col min="13840" max="13840" width="10.28515625" style="4" customWidth="1"/>
    <col min="13841" max="14080" width="9.140625" style="4"/>
    <col min="14081" max="14081" width="5.85546875" style="4" customWidth="1"/>
    <col min="14082" max="14082" width="7" style="4" customWidth="1"/>
    <col min="14083" max="14083" width="15.140625" style="4" customWidth="1"/>
    <col min="14084" max="14084" width="49.42578125" style="4" customWidth="1"/>
    <col min="14085" max="14085" width="9.140625" style="4"/>
    <col min="14086" max="14086" width="6.7109375" style="4" customWidth="1"/>
    <col min="14087" max="14087" width="9.140625" style="4"/>
    <col min="14088" max="14088" width="6.7109375" style="4" customWidth="1"/>
    <col min="14089" max="14089" width="9.140625" style="4"/>
    <col min="14090" max="14090" width="6.7109375" style="4" customWidth="1"/>
    <col min="14091" max="14091" width="9.140625" style="4"/>
    <col min="14092" max="14092" width="6.7109375" style="4" customWidth="1"/>
    <col min="14093" max="14093" width="9.140625" style="4"/>
    <col min="14094" max="14094" width="6.7109375" style="4" customWidth="1"/>
    <col min="14095" max="14095" width="9.140625" style="4"/>
    <col min="14096" max="14096" width="10.28515625" style="4" customWidth="1"/>
    <col min="14097" max="14336" width="9.140625" style="4"/>
    <col min="14337" max="14337" width="5.85546875" style="4" customWidth="1"/>
    <col min="14338" max="14338" width="7" style="4" customWidth="1"/>
    <col min="14339" max="14339" width="15.140625" style="4" customWidth="1"/>
    <col min="14340" max="14340" width="49.42578125" style="4" customWidth="1"/>
    <col min="14341" max="14341" width="9.140625" style="4"/>
    <col min="14342" max="14342" width="6.7109375" style="4" customWidth="1"/>
    <col min="14343" max="14343" width="9.140625" style="4"/>
    <col min="14344" max="14344" width="6.7109375" style="4" customWidth="1"/>
    <col min="14345" max="14345" width="9.140625" style="4"/>
    <col min="14346" max="14346" width="6.7109375" style="4" customWidth="1"/>
    <col min="14347" max="14347" width="9.140625" style="4"/>
    <col min="14348" max="14348" width="6.7109375" style="4" customWidth="1"/>
    <col min="14349" max="14349" width="9.140625" style="4"/>
    <col min="14350" max="14350" width="6.7109375" style="4" customWidth="1"/>
    <col min="14351" max="14351" width="9.140625" style="4"/>
    <col min="14352" max="14352" width="10.28515625" style="4" customWidth="1"/>
    <col min="14353" max="14592" width="9.140625" style="4"/>
    <col min="14593" max="14593" width="5.85546875" style="4" customWidth="1"/>
    <col min="14594" max="14594" width="7" style="4" customWidth="1"/>
    <col min="14595" max="14595" width="15.140625" style="4" customWidth="1"/>
    <col min="14596" max="14596" width="49.42578125" style="4" customWidth="1"/>
    <col min="14597" max="14597" width="9.140625" style="4"/>
    <col min="14598" max="14598" width="6.7109375" style="4" customWidth="1"/>
    <col min="14599" max="14599" width="9.140625" style="4"/>
    <col min="14600" max="14600" width="6.7109375" style="4" customWidth="1"/>
    <col min="14601" max="14601" width="9.140625" style="4"/>
    <col min="14602" max="14602" width="6.7109375" style="4" customWidth="1"/>
    <col min="14603" max="14603" width="9.140625" style="4"/>
    <col min="14604" max="14604" width="6.7109375" style="4" customWidth="1"/>
    <col min="14605" max="14605" width="9.140625" style="4"/>
    <col min="14606" max="14606" width="6.7109375" style="4" customWidth="1"/>
    <col min="14607" max="14607" width="9.140625" style="4"/>
    <col min="14608" max="14608" width="10.28515625" style="4" customWidth="1"/>
    <col min="14609" max="14848" width="9.140625" style="4"/>
    <col min="14849" max="14849" width="5.85546875" style="4" customWidth="1"/>
    <col min="14850" max="14850" width="7" style="4" customWidth="1"/>
    <col min="14851" max="14851" width="15.140625" style="4" customWidth="1"/>
    <col min="14852" max="14852" width="49.42578125" style="4" customWidth="1"/>
    <col min="14853" max="14853" width="9.140625" style="4"/>
    <col min="14854" max="14854" width="6.7109375" style="4" customWidth="1"/>
    <col min="14855" max="14855" width="9.140625" style="4"/>
    <col min="14856" max="14856" width="6.7109375" style="4" customWidth="1"/>
    <col min="14857" max="14857" width="9.140625" style="4"/>
    <col min="14858" max="14858" width="6.7109375" style="4" customWidth="1"/>
    <col min="14859" max="14859" width="9.140625" style="4"/>
    <col min="14860" max="14860" width="6.7109375" style="4" customWidth="1"/>
    <col min="14861" max="14861" width="9.140625" style="4"/>
    <col min="14862" max="14862" width="6.7109375" style="4" customWidth="1"/>
    <col min="14863" max="14863" width="9.140625" style="4"/>
    <col min="14864" max="14864" width="10.28515625" style="4" customWidth="1"/>
    <col min="14865" max="15104" width="9.140625" style="4"/>
    <col min="15105" max="15105" width="5.85546875" style="4" customWidth="1"/>
    <col min="15106" max="15106" width="7" style="4" customWidth="1"/>
    <col min="15107" max="15107" width="15.140625" style="4" customWidth="1"/>
    <col min="15108" max="15108" width="49.42578125" style="4" customWidth="1"/>
    <col min="15109" max="15109" width="9.140625" style="4"/>
    <col min="15110" max="15110" width="6.7109375" style="4" customWidth="1"/>
    <col min="15111" max="15111" width="9.140625" style="4"/>
    <col min="15112" max="15112" width="6.7109375" style="4" customWidth="1"/>
    <col min="15113" max="15113" width="9.140625" style="4"/>
    <col min="15114" max="15114" width="6.7109375" style="4" customWidth="1"/>
    <col min="15115" max="15115" width="9.140625" style="4"/>
    <col min="15116" max="15116" width="6.7109375" style="4" customWidth="1"/>
    <col min="15117" max="15117" width="9.140625" style="4"/>
    <col min="15118" max="15118" width="6.7109375" style="4" customWidth="1"/>
    <col min="15119" max="15119" width="9.140625" style="4"/>
    <col min="15120" max="15120" width="10.28515625" style="4" customWidth="1"/>
    <col min="15121" max="15360" width="9.140625" style="4"/>
    <col min="15361" max="15361" width="5.85546875" style="4" customWidth="1"/>
    <col min="15362" max="15362" width="7" style="4" customWidth="1"/>
    <col min="15363" max="15363" width="15.140625" style="4" customWidth="1"/>
    <col min="15364" max="15364" width="49.42578125" style="4" customWidth="1"/>
    <col min="15365" max="15365" width="9.140625" style="4"/>
    <col min="15366" max="15366" width="6.7109375" style="4" customWidth="1"/>
    <col min="15367" max="15367" width="9.140625" style="4"/>
    <col min="15368" max="15368" width="6.7109375" style="4" customWidth="1"/>
    <col min="15369" max="15369" width="9.140625" style="4"/>
    <col min="15370" max="15370" width="6.7109375" style="4" customWidth="1"/>
    <col min="15371" max="15371" width="9.140625" style="4"/>
    <col min="15372" max="15372" width="6.7109375" style="4" customWidth="1"/>
    <col min="15373" max="15373" width="9.140625" style="4"/>
    <col min="15374" max="15374" width="6.7109375" style="4" customWidth="1"/>
    <col min="15375" max="15375" width="9.140625" style="4"/>
    <col min="15376" max="15376" width="10.28515625" style="4" customWidth="1"/>
    <col min="15377" max="15616" width="9.140625" style="4"/>
    <col min="15617" max="15617" width="5.85546875" style="4" customWidth="1"/>
    <col min="15618" max="15618" width="7" style="4" customWidth="1"/>
    <col min="15619" max="15619" width="15.140625" style="4" customWidth="1"/>
    <col min="15620" max="15620" width="49.42578125" style="4" customWidth="1"/>
    <col min="15621" max="15621" width="9.140625" style="4"/>
    <col min="15622" max="15622" width="6.7109375" style="4" customWidth="1"/>
    <col min="15623" max="15623" width="9.140625" style="4"/>
    <col min="15624" max="15624" width="6.7109375" style="4" customWidth="1"/>
    <col min="15625" max="15625" width="9.140625" style="4"/>
    <col min="15626" max="15626" width="6.7109375" style="4" customWidth="1"/>
    <col min="15627" max="15627" width="9.140625" style="4"/>
    <col min="15628" max="15628" width="6.7109375" style="4" customWidth="1"/>
    <col min="15629" max="15629" width="9.140625" style="4"/>
    <col min="15630" max="15630" width="6.7109375" style="4" customWidth="1"/>
    <col min="15631" max="15631" width="9.140625" style="4"/>
    <col min="15632" max="15632" width="10.28515625" style="4" customWidth="1"/>
    <col min="15633" max="15872" width="9.140625" style="4"/>
    <col min="15873" max="15873" width="5.85546875" style="4" customWidth="1"/>
    <col min="15874" max="15874" width="7" style="4" customWidth="1"/>
    <col min="15875" max="15875" width="15.140625" style="4" customWidth="1"/>
    <col min="15876" max="15876" width="49.42578125" style="4" customWidth="1"/>
    <col min="15877" max="15877" width="9.140625" style="4"/>
    <col min="15878" max="15878" width="6.7109375" style="4" customWidth="1"/>
    <col min="15879" max="15879" width="9.140625" style="4"/>
    <col min="15880" max="15880" width="6.7109375" style="4" customWidth="1"/>
    <col min="15881" max="15881" width="9.140625" style="4"/>
    <col min="15882" max="15882" width="6.7109375" style="4" customWidth="1"/>
    <col min="15883" max="15883" width="9.140625" style="4"/>
    <col min="15884" max="15884" width="6.7109375" style="4" customWidth="1"/>
    <col min="15885" max="15885" width="9.140625" style="4"/>
    <col min="15886" max="15886" width="6.7109375" style="4" customWidth="1"/>
    <col min="15887" max="15887" width="9.140625" style="4"/>
    <col min="15888" max="15888" width="10.28515625" style="4" customWidth="1"/>
    <col min="15889" max="16128" width="9.140625" style="4"/>
    <col min="16129" max="16129" width="5.85546875" style="4" customWidth="1"/>
    <col min="16130" max="16130" width="7" style="4" customWidth="1"/>
    <col min="16131" max="16131" width="15.140625" style="4" customWidth="1"/>
    <col min="16132" max="16132" width="49.42578125" style="4" customWidth="1"/>
    <col min="16133" max="16133" width="9.140625" style="4"/>
    <col min="16134" max="16134" width="6.7109375" style="4" customWidth="1"/>
    <col min="16135" max="16135" width="9.140625" style="4"/>
    <col min="16136" max="16136" width="6.7109375" style="4" customWidth="1"/>
    <col min="16137" max="16137" width="9.140625" style="4"/>
    <col min="16138" max="16138" width="6.7109375" style="4" customWidth="1"/>
    <col min="16139" max="16139" width="9.140625" style="4"/>
    <col min="16140" max="16140" width="6.7109375" style="4" customWidth="1"/>
    <col min="16141" max="16141" width="9.140625" style="4"/>
    <col min="16142" max="16142" width="6.7109375" style="4" customWidth="1"/>
    <col min="16143" max="16143" width="9.140625" style="4"/>
    <col min="16144" max="16144" width="10.28515625" style="4" customWidth="1"/>
    <col min="16145" max="16384" width="9.140625" style="4"/>
  </cols>
  <sheetData>
    <row r="1" spans="1:28" ht="36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 t="s">
        <v>25</v>
      </c>
      <c r="P1" s="226"/>
      <c r="S1" s="229"/>
      <c r="T1" s="229"/>
      <c r="U1" s="229"/>
      <c r="V1" s="229"/>
      <c r="W1" s="229"/>
      <c r="X1" s="229"/>
      <c r="Y1" s="230"/>
      <c r="Z1" s="12"/>
      <c r="AA1" s="12"/>
      <c r="AB1" s="12"/>
    </row>
    <row r="2" spans="1:28" ht="24" customHeight="1">
      <c r="A2" s="231" t="s">
        <v>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7"/>
      <c r="P2" s="228"/>
      <c r="S2" s="229"/>
      <c r="T2" s="229"/>
      <c r="U2" s="229"/>
      <c r="V2" s="229"/>
      <c r="W2" s="229"/>
      <c r="X2" s="229"/>
      <c r="Y2" s="230"/>
      <c r="Z2" s="12"/>
      <c r="AA2" s="12"/>
      <c r="AB2" s="12"/>
    </row>
    <row r="3" spans="1:28" ht="13.5" customHeight="1">
      <c r="A3" s="209" t="s">
        <v>27</v>
      </c>
      <c r="B3" s="210"/>
      <c r="C3" s="210"/>
      <c r="D3" s="210" t="s">
        <v>49</v>
      </c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212" t="s">
        <v>28</v>
      </c>
      <c r="P3" s="213"/>
      <c r="S3" s="216"/>
      <c r="T3" s="216"/>
      <c r="U3" s="216"/>
      <c r="V3" s="216"/>
      <c r="W3" s="216"/>
      <c r="X3" s="216"/>
      <c r="Y3" s="71"/>
      <c r="Z3" s="12"/>
      <c r="AA3" s="12"/>
      <c r="AB3" s="12"/>
    </row>
    <row r="4" spans="1:28" ht="13.5" customHeight="1">
      <c r="A4" s="209" t="s">
        <v>1</v>
      </c>
      <c r="B4" s="210"/>
      <c r="C4" s="210"/>
      <c r="D4" s="210" t="str">
        <f>'[9]dados de entrada'!B8</f>
        <v>PAVIMENTAÇÃO COM LAJOTAS SEXTAVADAS E DRENAGEM PLUVIAL</v>
      </c>
      <c r="E4" s="210"/>
      <c r="F4" s="210"/>
      <c r="G4" s="210"/>
      <c r="H4" s="210"/>
      <c r="I4" s="210"/>
      <c r="J4" s="210"/>
      <c r="K4" s="210"/>
      <c r="L4" s="210"/>
      <c r="M4" s="210"/>
      <c r="N4" s="211"/>
      <c r="O4" s="214"/>
      <c r="P4" s="215"/>
      <c r="S4" s="72"/>
      <c r="T4" s="72"/>
      <c r="U4" s="72"/>
      <c r="V4" s="72"/>
      <c r="W4" s="72"/>
      <c r="X4" s="72"/>
      <c r="Y4" s="71"/>
      <c r="Z4" s="12"/>
      <c r="AA4" s="12"/>
      <c r="AB4" s="12"/>
    </row>
    <row r="5" spans="1:28" ht="13.5" customHeight="1">
      <c r="A5" s="217" t="s">
        <v>3</v>
      </c>
      <c r="B5" s="218"/>
      <c r="C5" s="218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O5" s="73" t="s">
        <v>29</v>
      </c>
      <c r="P5" s="74"/>
      <c r="S5" s="72"/>
      <c r="T5" s="72"/>
      <c r="U5" s="72"/>
      <c r="V5" s="72"/>
      <c r="W5" s="72"/>
      <c r="X5" s="72"/>
      <c r="Y5" s="71"/>
      <c r="Z5" s="12"/>
      <c r="AA5" s="12"/>
      <c r="AB5" s="12"/>
    </row>
    <row r="6" spans="1:28" ht="12.75" customHeight="1">
      <c r="A6" s="219" t="s">
        <v>48</v>
      </c>
      <c r="B6" s="220"/>
      <c r="C6" s="220"/>
      <c r="D6" s="220"/>
      <c r="E6" s="221" t="s">
        <v>30</v>
      </c>
      <c r="F6" s="221"/>
      <c r="G6" s="221"/>
      <c r="H6" s="221"/>
      <c r="I6" s="221"/>
      <c r="J6" s="221"/>
      <c r="K6" s="221"/>
      <c r="L6" s="221"/>
      <c r="M6" s="221"/>
      <c r="N6" s="222"/>
      <c r="O6" s="207">
        <f>Orçamento!E4</f>
        <v>41671</v>
      </c>
      <c r="P6" s="208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4.25" customHeight="1">
      <c r="A7" s="198" t="s">
        <v>5</v>
      </c>
      <c r="B7" s="200" t="s">
        <v>6</v>
      </c>
      <c r="C7" s="200"/>
      <c r="D7" s="200"/>
      <c r="E7" s="202" t="s">
        <v>31</v>
      </c>
      <c r="F7" s="202"/>
      <c r="G7" s="202"/>
      <c r="H7" s="202"/>
      <c r="I7" s="202"/>
      <c r="J7" s="202"/>
      <c r="K7" s="202"/>
      <c r="L7" s="202"/>
      <c r="M7" s="202"/>
      <c r="N7" s="202"/>
      <c r="O7" s="203" t="s">
        <v>32</v>
      </c>
      <c r="P7" s="204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4.25" customHeight="1">
      <c r="A8" s="198"/>
      <c r="B8" s="200"/>
      <c r="C8" s="200"/>
      <c r="D8" s="200"/>
      <c r="E8" s="205" t="s">
        <v>33</v>
      </c>
      <c r="F8" s="206"/>
      <c r="G8" s="205" t="s">
        <v>34</v>
      </c>
      <c r="H8" s="206"/>
      <c r="I8" s="205" t="s">
        <v>35</v>
      </c>
      <c r="J8" s="206"/>
      <c r="K8" s="205" t="s">
        <v>36</v>
      </c>
      <c r="L8" s="206"/>
      <c r="M8" s="205" t="s">
        <v>37</v>
      </c>
      <c r="N8" s="206"/>
      <c r="O8" s="203"/>
      <c r="P8" s="204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3.5" thickBot="1">
      <c r="A9" s="199"/>
      <c r="B9" s="201"/>
      <c r="C9" s="201"/>
      <c r="D9" s="201"/>
      <c r="E9" s="75" t="s">
        <v>38</v>
      </c>
      <c r="F9" s="75" t="s">
        <v>8</v>
      </c>
      <c r="G9" s="75" t="s">
        <v>38</v>
      </c>
      <c r="H9" s="75" t="s">
        <v>8</v>
      </c>
      <c r="I9" s="75" t="s">
        <v>38</v>
      </c>
      <c r="J9" s="75" t="s">
        <v>8</v>
      </c>
      <c r="K9" s="75" t="s">
        <v>38</v>
      </c>
      <c r="L9" s="75" t="s">
        <v>8</v>
      </c>
      <c r="M9" s="75" t="s">
        <v>38</v>
      </c>
      <c r="N9" s="75" t="s">
        <v>8</v>
      </c>
      <c r="O9" s="75" t="s">
        <v>38</v>
      </c>
      <c r="P9" s="76" t="s">
        <v>8</v>
      </c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4.1" customHeight="1">
      <c r="A10" s="77" t="str">
        <f>'[9]MEMORIAL FUNDAM'!A10</f>
        <v>1.0</v>
      </c>
      <c r="B10" s="191" t="str">
        <f>'[10]MEMORIAL FUNDAM'!B10</f>
        <v>SERVIÇOS INICIAIS</v>
      </c>
      <c r="C10" s="192"/>
      <c r="D10" s="193"/>
      <c r="E10" s="78">
        <f>SUM(E11:E17)</f>
        <v>488689.07400000002</v>
      </c>
      <c r="F10" s="79">
        <f>E10/$O$10</f>
        <v>0.2</v>
      </c>
      <c r="G10" s="78">
        <f>SUM(G11:G17)</f>
        <v>488689.07400000002</v>
      </c>
      <c r="H10" s="79">
        <f>G10/$O$10</f>
        <v>0.2</v>
      </c>
      <c r="I10" s="78">
        <f>SUM(I11:I17)</f>
        <v>488689.07400000002</v>
      </c>
      <c r="J10" s="79">
        <f>I10/$O$10</f>
        <v>0.2</v>
      </c>
      <c r="K10" s="78">
        <f>SUM(K11:K17)</f>
        <v>488689.07400000002</v>
      </c>
      <c r="L10" s="79">
        <f>K10/$O$10</f>
        <v>0.2</v>
      </c>
      <c r="M10" s="78">
        <f>SUM(M11:M17)</f>
        <v>488689.07400000002</v>
      </c>
      <c r="N10" s="79">
        <f>M10/$O$10</f>
        <v>0.2</v>
      </c>
      <c r="O10" s="80">
        <f>SUM(O11:O17)</f>
        <v>2443445.37</v>
      </c>
      <c r="P10" s="81">
        <f t="shared" ref="P10:P16" si="0">(O10/$O$18)</f>
        <v>1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4.1" customHeight="1">
      <c r="A11" s="82" t="str">
        <f>Orçamento!A12</f>
        <v>1</v>
      </c>
      <c r="B11" s="176" t="str">
        <f>Orçamento!B12</f>
        <v>Rua Cão do Mato - Bairro José Amandio</v>
      </c>
      <c r="C11" s="177"/>
      <c r="D11" s="178"/>
      <c r="E11" s="83">
        <f>F11*O11</f>
        <v>38100.18</v>
      </c>
      <c r="F11" s="84">
        <v>0.2</v>
      </c>
      <c r="G11" s="83">
        <f>H11*O11</f>
        <v>38100.18</v>
      </c>
      <c r="H11" s="84">
        <v>0.2</v>
      </c>
      <c r="I11" s="83">
        <f>J11*O11</f>
        <v>38100.18</v>
      </c>
      <c r="J11" s="84">
        <v>0.2</v>
      </c>
      <c r="K11" s="83">
        <f>L11*O11</f>
        <v>38100.18</v>
      </c>
      <c r="L11" s="84">
        <v>0.2</v>
      </c>
      <c r="M11" s="83">
        <f>N11*O11</f>
        <v>38100.18</v>
      </c>
      <c r="N11" s="84">
        <v>0.2</v>
      </c>
      <c r="O11" s="85">
        <f>Orçamento!E12</f>
        <v>190500.9</v>
      </c>
      <c r="P11" s="86">
        <f t="shared" si="0"/>
        <v>7.7964051228204864E-2</v>
      </c>
      <c r="R11" s="87">
        <f>F11+H11+J11+L11+N11</f>
        <v>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4.1" customHeight="1">
      <c r="A12" s="82" t="str">
        <f>Orçamento!A13</f>
        <v>2</v>
      </c>
      <c r="B12" s="176" t="str">
        <f>Orçamento!B13</f>
        <v>Rua Canela - Bairro Canto Grande</v>
      </c>
      <c r="C12" s="177"/>
      <c r="D12" s="178"/>
      <c r="E12" s="83">
        <f t="shared" ref="E12:E16" si="1">F12*O12</f>
        <v>82001.628000000012</v>
      </c>
      <c r="F12" s="84">
        <v>0.2</v>
      </c>
      <c r="G12" s="83">
        <f t="shared" ref="G12:G16" si="2">H12*O12</f>
        <v>82001.628000000012</v>
      </c>
      <c r="H12" s="84">
        <v>0.2</v>
      </c>
      <c r="I12" s="83">
        <f t="shared" ref="I12:I16" si="3">J12*O12</f>
        <v>82001.628000000012</v>
      </c>
      <c r="J12" s="84">
        <v>0.2</v>
      </c>
      <c r="K12" s="83">
        <f t="shared" ref="K12:K16" si="4">L12*O12</f>
        <v>82001.628000000012</v>
      </c>
      <c r="L12" s="84">
        <v>0.2</v>
      </c>
      <c r="M12" s="83">
        <f t="shared" ref="M12:M16" si="5">N12*O12</f>
        <v>82001.628000000012</v>
      </c>
      <c r="N12" s="84">
        <v>0.2</v>
      </c>
      <c r="O12" s="85">
        <f>Orçamento!E13</f>
        <v>410008.14</v>
      </c>
      <c r="P12" s="86">
        <f t="shared" si="0"/>
        <v>0.16779918431325519</v>
      </c>
      <c r="R12" s="87">
        <f t="shared" ref="R12:R16" si="6">F12+H12+J12+L12+N12</f>
        <v>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4.1" customHeight="1">
      <c r="A13" s="82" t="str">
        <f>Orçamento!A14</f>
        <v>3</v>
      </c>
      <c r="B13" s="176" t="str">
        <f>Orçamento!B14</f>
        <v>Rua Rio Ijuí e Rua Rio Iguaçú - Bairro Zimbros</v>
      </c>
      <c r="C13" s="177"/>
      <c r="D13" s="178"/>
      <c r="E13" s="83">
        <f t="shared" si="1"/>
        <v>68111.664000000004</v>
      </c>
      <c r="F13" s="84">
        <v>0.2</v>
      </c>
      <c r="G13" s="83">
        <f t="shared" si="2"/>
        <v>68111.664000000004</v>
      </c>
      <c r="H13" s="84">
        <v>0.2</v>
      </c>
      <c r="I13" s="83">
        <f t="shared" si="3"/>
        <v>68111.664000000004</v>
      </c>
      <c r="J13" s="84">
        <v>0.2</v>
      </c>
      <c r="K13" s="83">
        <f t="shared" si="4"/>
        <v>68111.664000000004</v>
      </c>
      <c r="L13" s="84">
        <v>0.2</v>
      </c>
      <c r="M13" s="83">
        <f t="shared" si="5"/>
        <v>68111.664000000004</v>
      </c>
      <c r="N13" s="84">
        <v>0.2</v>
      </c>
      <c r="O13" s="85">
        <f>Orçamento!E14</f>
        <v>340558.32</v>
      </c>
      <c r="P13" s="86">
        <f t="shared" si="0"/>
        <v>0.13937627752242318</v>
      </c>
      <c r="R13" s="87">
        <f t="shared" si="6"/>
        <v>1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4.1" customHeight="1">
      <c r="A14" s="82" t="str">
        <f>Orçamento!A15</f>
        <v>4</v>
      </c>
      <c r="B14" s="176" t="str">
        <f>Orçamento!B15</f>
        <v>Rua Rio Irirí - Bairro Zimbros</v>
      </c>
      <c r="C14" s="177"/>
      <c r="D14" s="178"/>
      <c r="E14" s="83">
        <f t="shared" si="1"/>
        <v>59533.376000000004</v>
      </c>
      <c r="F14" s="84">
        <v>0.2</v>
      </c>
      <c r="G14" s="83">
        <f t="shared" si="2"/>
        <v>59533.376000000004</v>
      </c>
      <c r="H14" s="84">
        <v>0.2</v>
      </c>
      <c r="I14" s="83">
        <f t="shared" si="3"/>
        <v>59533.376000000004</v>
      </c>
      <c r="J14" s="84">
        <v>0.2</v>
      </c>
      <c r="K14" s="83">
        <f t="shared" si="4"/>
        <v>59533.376000000004</v>
      </c>
      <c r="L14" s="84">
        <v>0.2</v>
      </c>
      <c r="M14" s="83">
        <f t="shared" si="5"/>
        <v>59533.376000000004</v>
      </c>
      <c r="N14" s="84">
        <v>0.2</v>
      </c>
      <c r="O14" s="85">
        <f>Orçamento!E15</f>
        <v>297666.88</v>
      </c>
      <c r="P14" s="86">
        <f t="shared" si="0"/>
        <v>0.1218226049391888</v>
      </c>
      <c r="R14" s="87">
        <f t="shared" si="6"/>
        <v>1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4.1" customHeight="1">
      <c r="A15" s="82" t="str">
        <f>Orçamento!A16</f>
        <v>5</v>
      </c>
      <c r="B15" s="176" t="str">
        <f>Orçamento!B16</f>
        <v>Rua Amora  - Bairro Sertãozinho</v>
      </c>
      <c r="C15" s="177"/>
      <c r="D15" s="178"/>
      <c r="E15" s="83">
        <f t="shared" si="1"/>
        <v>83722.178000000014</v>
      </c>
      <c r="F15" s="84">
        <v>0.2</v>
      </c>
      <c r="G15" s="83">
        <f t="shared" si="2"/>
        <v>83722.178000000014</v>
      </c>
      <c r="H15" s="84">
        <v>0.2</v>
      </c>
      <c r="I15" s="83">
        <f t="shared" si="3"/>
        <v>83722.178000000014</v>
      </c>
      <c r="J15" s="84">
        <v>0.2</v>
      </c>
      <c r="K15" s="83">
        <f t="shared" si="4"/>
        <v>83722.178000000014</v>
      </c>
      <c r="L15" s="84">
        <v>0.2</v>
      </c>
      <c r="M15" s="83">
        <f t="shared" si="5"/>
        <v>83722.178000000014</v>
      </c>
      <c r="N15" s="84">
        <v>0.2</v>
      </c>
      <c r="O15" s="85">
        <f>Orçamento!E16</f>
        <v>418610.89</v>
      </c>
      <c r="P15" s="86">
        <f t="shared" si="0"/>
        <v>0.17131993010345059</v>
      </c>
      <c r="R15" s="87">
        <f t="shared" si="6"/>
        <v>1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4.1" customHeight="1">
      <c r="A16" s="82" t="str">
        <f>Orçamento!A17</f>
        <v>6</v>
      </c>
      <c r="B16" s="176" t="str">
        <f>Orçamento!B17</f>
        <v>Rua Cajú - Bairro Sertãozinho</v>
      </c>
      <c r="C16" s="177"/>
      <c r="D16" s="178"/>
      <c r="E16" s="83">
        <f t="shared" si="1"/>
        <v>55215.626000000004</v>
      </c>
      <c r="F16" s="84">
        <v>0.2</v>
      </c>
      <c r="G16" s="83">
        <f t="shared" si="2"/>
        <v>55215.626000000004</v>
      </c>
      <c r="H16" s="84">
        <v>0.2</v>
      </c>
      <c r="I16" s="83">
        <f t="shared" si="3"/>
        <v>55215.626000000004</v>
      </c>
      <c r="J16" s="84">
        <v>0.2</v>
      </c>
      <c r="K16" s="83">
        <f t="shared" si="4"/>
        <v>55215.626000000004</v>
      </c>
      <c r="L16" s="84">
        <v>0.2</v>
      </c>
      <c r="M16" s="83">
        <f t="shared" si="5"/>
        <v>55215.626000000004</v>
      </c>
      <c r="N16" s="84">
        <v>0.2</v>
      </c>
      <c r="O16" s="85">
        <f>Orçamento!E17</f>
        <v>276078.13</v>
      </c>
      <c r="P16" s="86">
        <f t="shared" si="0"/>
        <v>0.11298723245038214</v>
      </c>
      <c r="R16" s="87">
        <f t="shared" si="6"/>
        <v>1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4.1" customHeight="1">
      <c r="A17" s="82" t="str">
        <f>Orçamento!A18</f>
        <v>7</v>
      </c>
      <c r="B17" s="176" t="str">
        <f>Orçamento!B18</f>
        <v>Av. dos Coqueiros - Bairro Canto Grande</v>
      </c>
      <c r="C17" s="177"/>
      <c r="D17" s="178"/>
      <c r="E17" s="83">
        <f t="shared" ref="E17" si="7">F17*O17</f>
        <v>102004.42200000001</v>
      </c>
      <c r="F17" s="84">
        <v>0.2</v>
      </c>
      <c r="G17" s="83">
        <f t="shared" ref="G17" si="8">H17*O17</f>
        <v>102004.42200000001</v>
      </c>
      <c r="H17" s="84">
        <v>0.2</v>
      </c>
      <c r="I17" s="83">
        <f t="shared" ref="I17" si="9">J17*O17</f>
        <v>102004.42200000001</v>
      </c>
      <c r="J17" s="84">
        <v>0.2</v>
      </c>
      <c r="K17" s="83">
        <f t="shared" ref="K17" si="10">L17*O17</f>
        <v>102004.42200000001</v>
      </c>
      <c r="L17" s="84">
        <v>0.2</v>
      </c>
      <c r="M17" s="83">
        <f t="shared" ref="M17" si="11">N17*O17</f>
        <v>102004.42200000001</v>
      </c>
      <c r="N17" s="84">
        <v>0.2</v>
      </c>
      <c r="O17" s="85">
        <f>Orçamento!E18</f>
        <v>510022.11</v>
      </c>
      <c r="P17" s="86">
        <f t="shared" ref="P17" si="12">(O17/$O$18)</f>
        <v>0.20873071944309521</v>
      </c>
      <c r="R17" s="87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94" customFormat="1" ht="14.1" customHeight="1">
      <c r="A18" s="194" t="s">
        <v>39</v>
      </c>
      <c r="B18" s="195"/>
      <c r="C18" s="195"/>
      <c r="D18" s="195"/>
      <c r="E18" s="92">
        <f>E10</f>
        <v>488689.07400000002</v>
      </c>
      <c r="F18" s="93">
        <f>IF($O$18&lt;&gt;0,E18*100/$O$18,0)</f>
        <v>20</v>
      </c>
      <c r="G18" s="92">
        <f>G10</f>
        <v>488689.07400000002</v>
      </c>
      <c r="H18" s="93">
        <f>IF($O$18&lt;&gt;0,G18*100/$O$18,0)</f>
        <v>20</v>
      </c>
      <c r="I18" s="92">
        <f>I10</f>
        <v>488689.07400000002</v>
      </c>
      <c r="J18" s="93">
        <f>IF($O$18&lt;&gt;0,I18*100/$O$18,0)</f>
        <v>20</v>
      </c>
      <c r="K18" s="92">
        <f>K10</f>
        <v>488689.07400000002</v>
      </c>
      <c r="L18" s="93">
        <f>IF($O$18&lt;&gt;0,K18*100/$O$18,0)</f>
        <v>20</v>
      </c>
      <c r="M18" s="92">
        <f>M10</f>
        <v>488689.07400000002</v>
      </c>
      <c r="N18" s="93">
        <f>IF($O$18&lt;&gt;0,M18*100/$O$18,0)</f>
        <v>20</v>
      </c>
      <c r="O18" s="90">
        <f>O10</f>
        <v>2443445.37</v>
      </c>
      <c r="P18" s="91">
        <f>P10</f>
        <v>1</v>
      </c>
      <c r="R18" s="87">
        <f t="shared" ref="R18" si="13">F18+H18+J18+L18+N18</f>
        <v>100</v>
      </c>
    </row>
    <row r="19" spans="1:28" s="94" customFormat="1" ht="14.1" customHeight="1" thickBot="1">
      <c r="A19" s="196" t="s">
        <v>40</v>
      </c>
      <c r="B19" s="197"/>
      <c r="C19" s="197"/>
      <c r="D19" s="197"/>
      <c r="E19" s="95">
        <f>E18</f>
        <v>488689.07400000002</v>
      </c>
      <c r="F19" s="96">
        <f>F18</f>
        <v>20</v>
      </c>
      <c r="G19" s="95">
        <f t="shared" ref="G19:L19" si="14">E19+G18</f>
        <v>977378.14800000004</v>
      </c>
      <c r="H19" s="96">
        <f>F19+H18</f>
        <v>40</v>
      </c>
      <c r="I19" s="95">
        <f t="shared" si="14"/>
        <v>1466067.2220000001</v>
      </c>
      <c r="J19" s="96">
        <f t="shared" si="14"/>
        <v>60</v>
      </c>
      <c r="K19" s="95">
        <f t="shared" si="14"/>
        <v>1954756.2960000001</v>
      </c>
      <c r="L19" s="96">
        <f t="shared" si="14"/>
        <v>80</v>
      </c>
      <c r="M19" s="95">
        <f>K19+M18</f>
        <v>2443445.37</v>
      </c>
      <c r="N19" s="96">
        <f>L19+N18</f>
        <v>100</v>
      </c>
      <c r="O19" s="88"/>
      <c r="P19" s="89"/>
    </row>
    <row r="20" spans="1:28" s="94" customFormat="1" ht="14.1" customHeight="1" thickBot="1">
      <c r="A20" s="97"/>
      <c r="B20" s="97"/>
      <c r="C20" s="97"/>
      <c r="D20" s="98"/>
      <c r="E20" s="99"/>
      <c r="F20" s="100"/>
      <c r="G20" s="101"/>
      <c r="H20" s="100"/>
      <c r="I20" s="101"/>
      <c r="J20" s="100"/>
      <c r="K20" s="101"/>
      <c r="L20" s="100"/>
      <c r="M20" s="102"/>
      <c r="N20" s="103"/>
      <c r="O20" s="104"/>
      <c r="P20" s="104"/>
    </row>
    <row r="21" spans="1:28" ht="14.1" customHeight="1">
      <c r="A21" s="169" t="s">
        <v>41</v>
      </c>
      <c r="B21" s="170"/>
      <c r="C21" s="170"/>
      <c r="D21" s="170"/>
      <c r="E21" s="169" t="s">
        <v>42</v>
      </c>
      <c r="F21" s="170"/>
      <c r="G21" s="170"/>
      <c r="H21" s="170"/>
      <c r="I21" s="170"/>
      <c r="J21" s="170"/>
      <c r="K21" s="170"/>
      <c r="L21" s="171"/>
      <c r="M21" s="105"/>
      <c r="N21" s="170" t="s">
        <v>43</v>
      </c>
      <c r="O21" s="170"/>
      <c r="P21" s="171"/>
    </row>
    <row r="22" spans="1:28" ht="14.1" customHeight="1">
      <c r="A22" s="183"/>
      <c r="B22" s="184"/>
      <c r="C22" s="184"/>
      <c r="D22" s="184"/>
      <c r="E22" s="172" t="str">
        <f>'[11]dados de entrada'!B6</f>
        <v>Carlos Alberto Bley</v>
      </c>
      <c r="F22" s="173"/>
      <c r="G22" s="173"/>
      <c r="H22" s="173"/>
      <c r="I22" s="173"/>
      <c r="J22" s="173"/>
      <c r="K22" s="173"/>
      <c r="L22" s="174"/>
      <c r="M22" s="106"/>
      <c r="N22" s="107"/>
      <c r="O22" s="107"/>
      <c r="P22" s="108"/>
    </row>
    <row r="23" spans="1:28" ht="14.1" customHeight="1">
      <c r="A23" s="179">
        <f>'[9]dados de entrada'!B3</f>
        <v>41640</v>
      </c>
      <c r="B23" s="180"/>
      <c r="C23" s="180"/>
      <c r="D23" s="180"/>
      <c r="E23" s="183" t="s">
        <v>44</v>
      </c>
      <c r="F23" s="184"/>
      <c r="G23" s="184"/>
      <c r="H23" s="184"/>
      <c r="I23" s="184"/>
      <c r="J23" s="184"/>
      <c r="K23" s="184"/>
      <c r="L23" s="185"/>
      <c r="M23" s="107"/>
      <c r="N23" s="107"/>
      <c r="O23" s="107"/>
      <c r="P23" s="108"/>
    </row>
    <row r="24" spans="1:28" ht="14.1" customHeight="1" thickBot="1">
      <c r="A24" s="181"/>
      <c r="B24" s="182"/>
      <c r="C24" s="182"/>
      <c r="D24" s="182"/>
      <c r="E24" s="186" t="str">
        <f>'[11]dados de entrada'!B17</f>
        <v>Engenheiro Civil - CREA SC  008.333-3</v>
      </c>
      <c r="F24" s="187"/>
      <c r="G24" s="187"/>
      <c r="H24" s="187"/>
      <c r="I24" s="187"/>
      <c r="J24" s="187"/>
      <c r="K24" s="187"/>
      <c r="L24" s="188"/>
      <c r="M24" s="109"/>
      <c r="N24" s="109"/>
      <c r="O24" s="109"/>
      <c r="P24" s="110"/>
    </row>
    <row r="25" spans="1:28" ht="16.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6" spans="1:28" ht="16.5" customHeight="1">
      <c r="A26" s="175" t="s">
        <v>45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28" ht="6.75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</row>
    <row r="28" spans="1:28">
      <c r="A28" s="175" t="s">
        <v>46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</sheetData>
  <mergeCells count="47">
    <mergeCell ref="A1:N1"/>
    <mergeCell ref="O1:P2"/>
    <mergeCell ref="S1:X1"/>
    <mergeCell ref="Y1:Y2"/>
    <mergeCell ref="A2:N2"/>
    <mergeCell ref="S2:X2"/>
    <mergeCell ref="O6:P6"/>
    <mergeCell ref="A3:C3"/>
    <mergeCell ref="D3:N3"/>
    <mergeCell ref="O3:P4"/>
    <mergeCell ref="S3:X3"/>
    <mergeCell ref="A4:C4"/>
    <mergeCell ref="D4:N4"/>
    <mergeCell ref="A5:C5"/>
    <mergeCell ref="D5:N5"/>
    <mergeCell ref="A6:D6"/>
    <mergeCell ref="E6:N6"/>
    <mergeCell ref="A7:A9"/>
    <mergeCell ref="B7:D9"/>
    <mergeCell ref="E7:N7"/>
    <mergeCell ref="O7:P8"/>
    <mergeCell ref="E8:F8"/>
    <mergeCell ref="G8:H8"/>
    <mergeCell ref="I8:J8"/>
    <mergeCell ref="K8:L8"/>
    <mergeCell ref="M8:N8"/>
    <mergeCell ref="B10:D10"/>
    <mergeCell ref="B11:D11"/>
    <mergeCell ref="A18:D18"/>
    <mergeCell ref="A19:D19"/>
    <mergeCell ref="A21:D22"/>
    <mergeCell ref="B17:D17"/>
    <mergeCell ref="E21:L21"/>
    <mergeCell ref="N21:P21"/>
    <mergeCell ref="E22:L22"/>
    <mergeCell ref="A28:P28"/>
    <mergeCell ref="B12:D12"/>
    <mergeCell ref="B13:D13"/>
    <mergeCell ref="B14:D14"/>
    <mergeCell ref="B15:D15"/>
    <mergeCell ref="B16:D16"/>
    <mergeCell ref="A23:D24"/>
    <mergeCell ref="E23:L23"/>
    <mergeCell ref="E24:L24"/>
    <mergeCell ref="A25:P25"/>
    <mergeCell ref="A26:P26"/>
    <mergeCell ref="A27:P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</vt:lpstr>
      <vt:lpstr>CRONOGRAMA FUNDAM</vt:lpstr>
      <vt:lpstr>Plan1</vt:lpstr>
      <vt:lpstr>Plan2</vt:lpstr>
      <vt:lpstr>Plan3</vt:lpstr>
      <vt:lpstr>'CRONOGRAMA FUNDAM'!Area_de_impressao</vt:lpstr>
      <vt:lpstr>Orçamento!Area_de_impressao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jacqueline.barboza</dc:creator>
  <cp:lastModifiedBy>Carlos Alberto Bley</cp:lastModifiedBy>
  <cp:lastPrinted>2014-03-25T22:39:07Z</cp:lastPrinted>
  <dcterms:created xsi:type="dcterms:W3CDTF">2013-12-19T10:44:26Z</dcterms:created>
  <dcterms:modified xsi:type="dcterms:W3CDTF">2014-03-25T22:46:28Z</dcterms:modified>
</cp:coreProperties>
</file>